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20" windowHeight="4500" activeTab="0"/>
  </bookViews>
  <sheets>
    <sheet name="PL" sheetId="1" r:id="rId1"/>
    <sheet name="BS" sheetId="2" r:id="rId2"/>
    <sheet name="Notes" sheetId="3" r:id="rId3"/>
  </sheets>
  <definedNames>
    <definedName name="_xlnm.Print_Area" localSheetId="2">'Notes'!$A$1:$J$154</definedName>
    <definedName name="_xlnm.Print_Area" localSheetId="0">'PL'!$A$1:$G$76</definedName>
  </definedNames>
  <calcPr fullCalcOnLoad="1"/>
</workbook>
</file>

<file path=xl/sharedStrings.xml><?xml version="1.0" encoding="utf-8"?>
<sst xmlns="http://schemas.openxmlformats.org/spreadsheetml/2006/main" count="259" uniqueCount="206">
  <si>
    <t>CONSOLIDATED INCOME STATEMENT</t>
  </si>
  <si>
    <t>Current</t>
  </si>
  <si>
    <t>Preceding Year</t>
  </si>
  <si>
    <t>RM '000</t>
  </si>
  <si>
    <t>CUMULATIVE QUARTER</t>
  </si>
  <si>
    <t>Year</t>
  </si>
  <si>
    <t xml:space="preserve">Current </t>
  </si>
  <si>
    <t>To date</t>
  </si>
  <si>
    <t xml:space="preserve">Corresponding </t>
  </si>
  <si>
    <t>Period</t>
  </si>
  <si>
    <t>1 (a)</t>
  </si>
  <si>
    <t>Investment income</t>
  </si>
  <si>
    <t>(c)</t>
  </si>
  <si>
    <t xml:space="preserve">   (c)</t>
  </si>
  <si>
    <t>(b)</t>
  </si>
  <si>
    <t>2 (a)</t>
  </si>
  <si>
    <t>and extraordinary items</t>
  </si>
  <si>
    <t>Interest on borrowings</t>
  </si>
  <si>
    <t>Depreciation and amortisation</t>
  </si>
  <si>
    <t>(d)</t>
  </si>
  <si>
    <t>Exceptional items</t>
  </si>
  <si>
    <t>(e)</t>
  </si>
  <si>
    <t>(f)</t>
  </si>
  <si>
    <t>Share in the results of associated companies</t>
  </si>
  <si>
    <t>(g)</t>
  </si>
  <si>
    <t>Profit/(loss) before taxation, minority interests</t>
  </si>
  <si>
    <t>(h)</t>
  </si>
  <si>
    <t>Taxation</t>
  </si>
  <si>
    <t>(i)</t>
  </si>
  <si>
    <t>(i) Profit/(loss) after taxation before deducting</t>
  </si>
  <si>
    <t xml:space="preserve">    minority interests</t>
  </si>
  <si>
    <t>(ii) Less minority interests</t>
  </si>
  <si>
    <t>(k)</t>
  </si>
  <si>
    <t>(i) Extraordinary items</t>
  </si>
  <si>
    <t>3 (a)</t>
  </si>
  <si>
    <t>CONSOLIDATED BALANCE SHEET</t>
  </si>
  <si>
    <t xml:space="preserve">Quarterly Report On Consolidated Results </t>
  </si>
  <si>
    <t>As At Preceding</t>
  </si>
  <si>
    <t>Segmental reporting</t>
  </si>
  <si>
    <t>1.</t>
  </si>
  <si>
    <t>Notes</t>
  </si>
  <si>
    <t>2.</t>
  </si>
  <si>
    <t>3.</t>
  </si>
  <si>
    <t>4.</t>
  </si>
  <si>
    <t>5.</t>
  </si>
  <si>
    <t>6.</t>
  </si>
  <si>
    <t>7.</t>
  </si>
  <si>
    <t>8.</t>
  </si>
  <si>
    <t>9.</t>
  </si>
  <si>
    <t>10.</t>
  </si>
  <si>
    <t>Explanatory comments about the seasonality or cyclicality of operations.</t>
  </si>
  <si>
    <t>11.</t>
  </si>
  <si>
    <t>12.</t>
  </si>
  <si>
    <t>13.</t>
  </si>
  <si>
    <t>14.</t>
  </si>
  <si>
    <t>15.</t>
  </si>
  <si>
    <t>21.</t>
  </si>
  <si>
    <t>19.</t>
  </si>
  <si>
    <t>Prospects for the current financial year</t>
  </si>
  <si>
    <t>17.</t>
  </si>
  <si>
    <t>16.</t>
  </si>
  <si>
    <t>20.</t>
  </si>
  <si>
    <t>Explanatory comments on any material change in the profit before taxation for the quarter reported on as compared with the preceding quarter.</t>
  </si>
  <si>
    <t>18.</t>
  </si>
  <si>
    <t>Review of the performance of the company and its principal subsidiaries.</t>
  </si>
  <si>
    <t>Off Balance Sheet Risk</t>
  </si>
  <si>
    <t>Material Litigation</t>
  </si>
  <si>
    <t>Accounting Policies</t>
  </si>
  <si>
    <t>Exceptional Items</t>
  </si>
  <si>
    <t>Extraordinary Items</t>
  </si>
  <si>
    <t>Quoted Securities</t>
  </si>
  <si>
    <t>Changes in the Composition of the Company</t>
  </si>
  <si>
    <t xml:space="preserve">Status of Corporate Proposals </t>
  </si>
  <si>
    <t>Group Borrowings</t>
  </si>
  <si>
    <t>any provision for preference dividends, if any:-</t>
  </si>
  <si>
    <t xml:space="preserve">Profit/(loss) after taxation attributable to members of the </t>
  </si>
  <si>
    <t>company</t>
  </si>
  <si>
    <t>(iii) Extraordinary items attributable to members of the</t>
  </si>
  <si>
    <t xml:space="preserve">      company</t>
  </si>
  <si>
    <t xml:space="preserve">Operating profit/(loss) after interest on borrowings, </t>
  </si>
  <si>
    <t>(Incorporated in Malaysia)</t>
  </si>
  <si>
    <t>RM'000</t>
  </si>
  <si>
    <t>Commitments and Contingent Liabilities</t>
  </si>
  <si>
    <t>By Order of the Board</t>
  </si>
  <si>
    <t>CHAN SWEE HONG</t>
  </si>
  <si>
    <t>Company Secretary</t>
  </si>
  <si>
    <t>Kuala Lumpur</t>
  </si>
  <si>
    <t>INDIVIDUAL QUARTER</t>
  </si>
  <si>
    <t>Preceding</t>
  </si>
  <si>
    <t xml:space="preserve">before income tax, minority interests and </t>
  </si>
  <si>
    <t>extraordinary items</t>
  </si>
  <si>
    <t xml:space="preserve">depreciation and amortisation, exceptional items, </t>
  </si>
  <si>
    <t>Operating profit/(loss) before interest on borrowings,</t>
  </si>
  <si>
    <t>income tax, minority interests and extraordinary items</t>
  </si>
  <si>
    <t>As At End</t>
  </si>
  <si>
    <t>of Current</t>
  </si>
  <si>
    <t>Quarter</t>
  </si>
  <si>
    <t>Financial</t>
  </si>
  <si>
    <t>Year End</t>
  </si>
  <si>
    <t>Preacquisition Profits</t>
  </si>
  <si>
    <t xml:space="preserve">Performance bonds </t>
  </si>
  <si>
    <t>Capital Commitments</t>
  </si>
  <si>
    <t>Other Commitments and Contingencies</t>
  </si>
  <si>
    <t>Approved and contracted for</t>
  </si>
  <si>
    <t>Assets employed</t>
  </si>
  <si>
    <t>Credit &amp; leasing</t>
  </si>
  <si>
    <t>By Activity</t>
  </si>
  <si>
    <t>By geographical location</t>
  </si>
  <si>
    <t>Malaysia</t>
  </si>
  <si>
    <t>Underwriting and brokerage of general insurance business</t>
  </si>
  <si>
    <t>Outside Malaysia (Hong Kong and the Philippines)</t>
  </si>
  <si>
    <t>Purchase of quoted securities</t>
  </si>
  <si>
    <t>Sale of quoted securities</t>
  </si>
  <si>
    <t>Profit/(Loss) arising therefrom</t>
  </si>
  <si>
    <t>(a)</t>
  </si>
  <si>
    <t>At Cost</t>
  </si>
  <si>
    <t>At Book Value</t>
  </si>
  <si>
    <t>At Market Value</t>
  </si>
  <si>
    <t>The Group's operations are not seasonal or cyclical in nature.</t>
  </si>
  <si>
    <t xml:space="preserve">Explanatory notes for variance of JAB Group's actual profit from forecast profit </t>
  </si>
  <si>
    <t>Profit Before Taxation &amp; MI</t>
  </si>
  <si>
    <t>(The figures have not been audited)</t>
  </si>
  <si>
    <t>Details of issuances and repayment of debt and equity securities, share buy-backs, share cancellations, shares held as treasury shares and resale of treasury shares for the current financial year to date.</t>
  </si>
  <si>
    <t>To be in line with the industry practice, there has been a change in the treatment of inward treaty business. In prior years, premium, claims and other transactions in respect of inward treaty business were accounted for in the open underwriting account. The open underwriting account was maintained for a period of 3 years from inception of the underwriting year, after which the net underwriting results were released to the revenue account.</t>
  </si>
  <si>
    <t>Accounting Estimates</t>
  </si>
  <si>
    <t>Trading &amp; marketable securities</t>
  </si>
  <si>
    <t xml:space="preserve">As of 1 January 2001, premium, claims and other transactions in respect of inward treaty business are accounted for in the revenue account as and when accounts are received. </t>
  </si>
  <si>
    <t>This change in accounting estimate has no effect on turnover, but has decreased the PBT of the Group for the period ended 31 March 2001 by RM2.16 million.</t>
  </si>
  <si>
    <t>Less: Group's share of associated companies' turnover</t>
  </si>
  <si>
    <t>Dividend</t>
  </si>
  <si>
    <t>Not applicable.</t>
  </si>
  <si>
    <t>Revenue</t>
  </si>
  <si>
    <t xml:space="preserve"> </t>
  </si>
  <si>
    <t xml:space="preserve">Other income </t>
  </si>
  <si>
    <t xml:space="preserve">Investment Income </t>
  </si>
  <si>
    <t>The investment income as disclosed under item 1 (b) of the Consolidated Income Statement is investment income arising mainly from fixed deposit interest and dividend income arising from shareholders' fund.</t>
  </si>
  <si>
    <t xml:space="preserve">depreciation and amortisation and exceptional items but </t>
  </si>
  <si>
    <t>The taxation figures include the following:</t>
  </si>
  <si>
    <t>(l)</t>
  </si>
  <si>
    <t>Profit/(loss) after taxation and effect of SSAP 28</t>
  </si>
  <si>
    <t>attributable to members of the company</t>
  </si>
  <si>
    <t>Effect of  SSAP 28</t>
  </si>
  <si>
    <t>Earnings per share based on 2(i) above after deducting</t>
  </si>
  <si>
    <t>Effective tax rate</t>
  </si>
  <si>
    <t>For The Financial Quarter Ended 31 March 2002</t>
  </si>
  <si>
    <t>1st Quarter</t>
  </si>
  <si>
    <t>There were no exceptional items for the financial quarter ended 31 March 2002.</t>
  </si>
  <si>
    <t>There were no extraordinary items for the financial quarter ended 31 March 2002.</t>
  </si>
  <si>
    <t>There were no preacquisition profits which have been included in the results for the financial quarter ended 31 March 2002.</t>
  </si>
  <si>
    <t>The purchase and disposal of quoted securities by the Group (other than those subsidiary companies involved in the insurance business) for the financial quarter ended 31 March 2002 are as follows:-</t>
  </si>
  <si>
    <t>As at 31 March 2002, the Group's investment in quoted shares (other than by those subsidiary companies involved in the insurance business) are as follows:-</t>
  </si>
  <si>
    <t>There were no major changes in the composition of the company for the financial quarter ended 31 March 2002.</t>
  </si>
  <si>
    <t>The Group borrowings as at 31 March 2002 amounted to RM25.8 million, all of which were unsecured and short term in nature.</t>
  </si>
  <si>
    <t>Operating Revenue</t>
  </si>
  <si>
    <t>The accounting policies adopted in this quarterly financial statement are the same as that used in the financial statement for the year ended 31 December 2001 and it complies with the accounting standards that are applicable for the current financial year.</t>
  </si>
  <si>
    <t>There were no corporate proposals which have been announced by the Company and which have not been completed as at 15 May 2002.</t>
  </si>
  <si>
    <t>In the normal course of business, the Group makes various commitments and incurs certain liabilities on behalf of customers. Details of the Group's commitments and contingent liabilities as at 15 May 2002 (the latest practicable date which is not earlier than 7 days from the date of issue of this quarterly report) are as follows:-</t>
  </si>
  <si>
    <t>The Group did not have any financial instruments with off balance sheet risk as at 15 May 2002, the latest practicable date which is not earlier than 7 days from the date of issue of this quarterly report.</t>
  </si>
  <si>
    <t>There were no material litigation (outside the ordinary course of its principal subsidiary's business) as at 15 May 2002, the latest practicable date which is not earlier than 7 days from the date of issue of this quarterly report.</t>
  </si>
  <si>
    <t>As at 31 March 2002</t>
  </si>
  <si>
    <t>The directors do not recommend the payment of an interim dividend for the period under review.</t>
  </si>
  <si>
    <t>The effective tax rate of 27% for the current quarter were lower than the statutory tax rate of 28% mainly because of the effect of the lower rates of income tax applicable to profits of certain overseas subsidiary companies.</t>
  </si>
  <si>
    <r>
      <t xml:space="preserve">Jerneh Asia Berhad </t>
    </r>
    <r>
      <rPr>
        <i/>
        <sz val="8"/>
        <color indexed="8"/>
        <rFont val="Garamond"/>
        <family val="1"/>
      </rPr>
      <t>(363984-X)</t>
    </r>
  </si>
  <si>
    <t xml:space="preserve">Save and except as detailed below, there were no new issuance and repayment of debt securities, share buy-backs, share cancellations, or shares held as treasury shares during the financial quarter ended 31 March 2002:-
</t>
  </si>
  <si>
    <t xml:space="preserve">(ii) Fully diluted (based on 104,698,523 ordinary </t>
  </si>
  <si>
    <t xml:space="preserve">     shares) (2000 : 105,134,000 ordinary shares) (sen)</t>
  </si>
  <si>
    <t xml:space="preserve">     (2000 : 103,777,000 ordinary shares) (sen)</t>
  </si>
  <si>
    <t>The Group's PBT for the financial period ended 31 March 2002 reported a decrease of RM2.4 million to RM7.4 million as compared to RM9.8 million achieved in the corresponding period in 2001 despite higher gross written premium and investment income. This was mainly due to lower underwriting profit achieved by its principal subsidiary, Jerneh Insurance Berhad, as a result of the increase in reinsurance costs which affected profit margins and an increase in premium reserve due to higher business volume written for the period.</t>
  </si>
  <si>
    <t xml:space="preserve">                                                                                                                                                                                                                                                               </t>
  </si>
  <si>
    <t>ASSETS</t>
  </si>
  <si>
    <t>Investment property</t>
  </si>
  <si>
    <t>Investment in subsidiary companies</t>
  </si>
  <si>
    <t>Investment in associated companies</t>
  </si>
  <si>
    <t>Other investments</t>
  </si>
  <si>
    <t>Trade and other receivables</t>
  </si>
  <si>
    <t>Amounts owing by subsidiary companies</t>
  </si>
  <si>
    <t>Amounts owing by associated companies</t>
  </si>
  <si>
    <t>Marketable securities</t>
  </si>
  <si>
    <t>Deposits</t>
  </si>
  <si>
    <t>Cash and bank balances</t>
  </si>
  <si>
    <t>Total assets</t>
  </si>
  <si>
    <t>LIABILITIES</t>
  </si>
  <si>
    <t>Deferred taxation</t>
  </si>
  <si>
    <t>Trade and other payables</t>
  </si>
  <si>
    <t>Amounts owing to subsidiary companies</t>
  </si>
  <si>
    <t>Amount owing to associated company</t>
  </si>
  <si>
    <t>Bank borrowings (unsecured)</t>
  </si>
  <si>
    <t>Provision for taxation</t>
  </si>
  <si>
    <t>Proposed dividend</t>
  </si>
  <si>
    <t>PROVISION FOR INSURANCE LIABILITES</t>
  </si>
  <si>
    <t>Reserves for unexpired risks</t>
  </si>
  <si>
    <t>Total liabilities</t>
  </si>
  <si>
    <t>SHAREHOLDERS' EQUITY</t>
  </si>
  <si>
    <t>Share capital</t>
  </si>
  <si>
    <t>Share premium</t>
  </si>
  <si>
    <t>Unappropriated profit</t>
  </si>
  <si>
    <t>MINORITY INTEREST</t>
  </si>
  <si>
    <t>Total liabilities, shareholders' equity and minority interest</t>
  </si>
  <si>
    <t>Net tangible assets per share (RM)</t>
  </si>
  <si>
    <t>Exchange fluctuation reserve</t>
  </si>
  <si>
    <r>
      <t xml:space="preserve">Jerneh Asia Berhad </t>
    </r>
    <r>
      <rPr>
        <i/>
        <sz val="8"/>
        <color indexed="8"/>
        <rFont val="Times New Roman"/>
        <family val="1"/>
      </rPr>
      <t>(363984-X)</t>
    </r>
  </si>
  <si>
    <t>Property, plant and equipment</t>
  </si>
  <si>
    <t xml:space="preserve">(i) Basic (based on 103,788,336 ordinary shares) </t>
  </si>
  <si>
    <t>Issuance of 34,000 shares arising from exercise of Employee Share Option Scheme (ESOS) between 31 January 2002 to 31 March 2002.
The weighted average number of issued and fully paid-up shares with voting rights as at the financial quarter ended 31 March 2002 is 103,788,336 shares.</t>
  </si>
  <si>
    <t>The Group registered a profit of RM7.4 million during the current quarter, as compared to the preceding quarter of RM6.5 million. The increase in profit was mainly due to better performance from the overseas broking subsidiary companies and higher investment income in tandem with the improved performance in the stock market during the quarter under review.</t>
  </si>
  <si>
    <t>The Jerneh Group’s performance up to 31 March 2002 is within expectations.  The increase in reinsurance costs will continue to affect profit margins. We will continue to provide more value added and innovative products and services to our customers and at the same time seek to increase our market share. Barring unforeseen circumstances, the Directors expect the performance of the Group to be maintained for the current year.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</si>
</sst>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0"/>
    <numFmt numFmtId="167" formatCode="0.000000"/>
    <numFmt numFmtId="168" formatCode="0.00000"/>
    <numFmt numFmtId="169" formatCode="0.0000"/>
    <numFmt numFmtId="170" formatCode="0.000"/>
    <numFmt numFmtId="171" formatCode="0.0"/>
    <numFmt numFmtId="172" formatCode="_(* #,##0.000_);_(* \(#,##0.000\);_(* &quot;-&quot;??_);_(@_)"/>
    <numFmt numFmtId="173" formatCode="0.0%"/>
    <numFmt numFmtId="174" formatCode="d\-mmm\-yyyy"/>
  </numFmts>
  <fonts count="26">
    <font>
      <sz val="10"/>
      <name val="Arial"/>
      <family val="0"/>
    </font>
    <font>
      <b/>
      <u val="single"/>
      <sz val="10"/>
      <color indexed="8"/>
      <name val="Times New Roman"/>
      <family val="1"/>
    </font>
    <font>
      <sz val="10"/>
      <color indexed="8"/>
      <name val="Times New Roman"/>
      <family val="1"/>
    </font>
    <font>
      <b/>
      <sz val="10"/>
      <color indexed="8"/>
      <name val="Arial"/>
      <family val="2"/>
    </font>
    <font>
      <b/>
      <sz val="10"/>
      <color indexed="8"/>
      <name val="Times New Roman"/>
      <family val="1"/>
    </font>
    <font>
      <sz val="10"/>
      <color indexed="8"/>
      <name val="Arial"/>
      <family val="0"/>
    </font>
    <font>
      <b/>
      <i/>
      <sz val="10"/>
      <color indexed="8"/>
      <name val="Times New Roman"/>
      <family val="1"/>
    </font>
    <font>
      <b/>
      <sz val="9"/>
      <color indexed="8"/>
      <name val="Times New Roman"/>
      <family val="1"/>
    </font>
    <font>
      <sz val="9"/>
      <color indexed="8"/>
      <name val="Arial"/>
      <family val="0"/>
    </font>
    <font>
      <sz val="9"/>
      <color indexed="8"/>
      <name val="Times New Roman"/>
      <family val="1"/>
    </font>
    <font>
      <u val="single"/>
      <sz val="10"/>
      <color indexed="8"/>
      <name val="Times New Roman"/>
      <family val="1"/>
    </font>
    <font>
      <u val="single"/>
      <sz val="10"/>
      <color indexed="8"/>
      <name val="Arial"/>
      <family val="0"/>
    </font>
    <font>
      <i/>
      <sz val="10"/>
      <color indexed="8"/>
      <name val="Times New Roman"/>
      <family val="1"/>
    </font>
    <font>
      <b/>
      <sz val="11"/>
      <color indexed="8"/>
      <name val="Arial"/>
      <family val="2"/>
    </font>
    <font>
      <b/>
      <sz val="12"/>
      <color indexed="8"/>
      <name val="Times New Roman"/>
      <family val="1"/>
    </font>
    <font>
      <sz val="12"/>
      <color indexed="8"/>
      <name val="Arial"/>
      <family val="0"/>
    </font>
    <font>
      <sz val="9"/>
      <color indexed="8"/>
      <name val="Garamond"/>
      <family val="1"/>
    </font>
    <font>
      <i/>
      <sz val="8"/>
      <color indexed="8"/>
      <name val="Garamond"/>
      <family val="1"/>
    </font>
    <font>
      <sz val="8"/>
      <color indexed="8"/>
      <name val="Times New Roman"/>
      <family val="1"/>
    </font>
    <font>
      <sz val="8"/>
      <color indexed="8"/>
      <name val="Arial"/>
      <family val="0"/>
    </font>
    <font>
      <i/>
      <sz val="8"/>
      <color indexed="8"/>
      <name val="Times New Roman"/>
      <family val="1"/>
    </font>
    <font>
      <i/>
      <sz val="8"/>
      <color indexed="8"/>
      <name val="Arial"/>
      <family val="0"/>
    </font>
    <font>
      <b/>
      <sz val="8"/>
      <color indexed="8"/>
      <name val="Times New Roman"/>
      <family val="1"/>
    </font>
    <font>
      <b/>
      <sz val="8"/>
      <color indexed="8"/>
      <name val="Arial"/>
      <family val="0"/>
    </font>
    <font>
      <i/>
      <sz val="10"/>
      <color indexed="8"/>
      <name val="Arial"/>
      <family val="0"/>
    </font>
    <font>
      <sz val="11"/>
      <color indexed="8"/>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double"/>
    </border>
    <border>
      <left>
        <color indexed="63"/>
      </left>
      <right>
        <color indexed="63"/>
      </right>
      <top style="thin"/>
      <bottom style="thin"/>
    </border>
    <border>
      <left>
        <color indexed="63"/>
      </left>
      <right style="thin"/>
      <top style="thin"/>
      <bottom style="thin"/>
    </border>
    <border>
      <left>
        <color indexed="63"/>
      </left>
      <right style="thin"/>
      <top>
        <color indexed="63"/>
      </top>
      <bottom style="double"/>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1" fillId="0" borderId="0" xfId="0" applyFont="1" applyFill="1" applyAlignment="1">
      <alignment/>
    </xf>
    <xf numFmtId="0" fontId="2" fillId="0" borderId="0" xfId="0" applyFont="1" applyAlignment="1">
      <alignment/>
    </xf>
    <xf numFmtId="0" fontId="3" fillId="0" borderId="0" xfId="0" applyFont="1" applyAlignment="1">
      <alignment/>
    </xf>
    <xf numFmtId="14" fontId="3" fillId="0" borderId="0" xfId="0" applyNumberFormat="1" applyFont="1" applyAlignment="1">
      <alignment horizontal="left"/>
    </xf>
    <xf numFmtId="0" fontId="4" fillId="0" borderId="0" xfId="0" applyFont="1" applyFill="1" applyAlignment="1" quotePrefix="1">
      <alignment/>
    </xf>
    <xf numFmtId="0" fontId="4" fillId="0" borderId="0" xfId="0" applyFont="1" applyAlignment="1">
      <alignment/>
    </xf>
    <xf numFmtId="0" fontId="2" fillId="0" borderId="0" xfId="0" applyFont="1" applyFill="1" applyAlignment="1">
      <alignment/>
    </xf>
    <xf numFmtId="0" fontId="2" fillId="0" borderId="0" xfId="0" applyFont="1" applyAlignment="1">
      <alignment horizontal="justify" vertical="top" wrapText="1"/>
    </xf>
    <xf numFmtId="0" fontId="2" fillId="0" borderId="0" xfId="0" applyFont="1" applyFill="1" applyAlignment="1" quotePrefix="1">
      <alignment/>
    </xf>
    <xf numFmtId="0" fontId="5" fillId="0" borderId="0" xfId="0" applyFont="1" applyAlignment="1">
      <alignment horizontal="justify" vertical="top" wrapText="1"/>
    </xf>
    <xf numFmtId="0" fontId="6" fillId="0" borderId="0" xfId="0" applyFont="1" applyAlignment="1">
      <alignment horizontal="left" vertical="top"/>
    </xf>
    <xf numFmtId="0" fontId="2" fillId="0" borderId="0" xfId="0" applyFont="1" applyAlignment="1">
      <alignment horizontal="left" vertical="top"/>
    </xf>
    <xf numFmtId="0" fontId="4" fillId="0" borderId="0" xfId="0" applyFont="1" applyFill="1" applyAlignment="1" quotePrefix="1">
      <alignment/>
    </xf>
    <xf numFmtId="0" fontId="4" fillId="0" borderId="0" xfId="0" applyFont="1" applyAlignment="1">
      <alignment vertical="top"/>
    </xf>
    <xf numFmtId="0" fontId="2" fillId="0" borderId="0" xfId="0" applyFont="1" applyAlignment="1">
      <alignment vertical="top" wrapText="1"/>
    </xf>
    <xf numFmtId="0" fontId="4" fillId="0" borderId="0" xfId="0" applyFont="1" applyAlignment="1">
      <alignment vertical="top" wrapText="1"/>
    </xf>
    <xf numFmtId="0" fontId="7" fillId="0" borderId="0" xfId="0" applyFont="1" applyBorder="1" applyAlignment="1">
      <alignment horizontal="centerContinuous"/>
    </xf>
    <xf numFmtId="0" fontId="2" fillId="0" borderId="0" xfId="0" applyFont="1" applyAlignment="1" quotePrefix="1">
      <alignment vertical="top" wrapText="1"/>
    </xf>
    <xf numFmtId="0" fontId="4" fillId="0" borderId="0" xfId="0" applyFont="1" applyAlignment="1">
      <alignment horizontal="center" wrapText="1"/>
    </xf>
    <xf numFmtId="0" fontId="5" fillId="0" borderId="0" xfId="0" applyFont="1" applyAlignment="1">
      <alignment wrapText="1"/>
    </xf>
    <xf numFmtId="0" fontId="9" fillId="0" borderId="0" xfId="0" applyFont="1" applyBorder="1" applyAlignment="1">
      <alignment/>
    </xf>
    <xf numFmtId="165" fontId="9" fillId="0" borderId="0" xfId="15" applyNumberFormat="1" applyFont="1" applyBorder="1" applyAlignment="1">
      <alignment/>
    </xf>
    <xf numFmtId="165" fontId="9" fillId="0" borderId="0" xfId="15" applyNumberFormat="1" applyFont="1" applyFill="1" applyBorder="1" applyAlignment="1">
      <alignment/>
    </xf>
    <xf numFmtId="0" fontId="9" fillId="0" borderId="0" xfId="0" applyFont="1" applyBorder="1" applyAlignment="1">
      <alignment horizontal="justify" vertical="top" wrapText="1"/>
    </xf>
    <xf numFmtId="0" fontId="9" fillId="0" borderId="0" xfId="0" applyFont="1" applyAlignment="1">
      <alignment/>
    </xf>
    <xf numFmtId="9" fontId="2" fillId="0" borderId="0" xfId="19" applyNumberFormat="1" applyFont="1" applyAlignment="1">
      <alignment horizontal="right" vertical="top" wrapText="1"/>
    </xf>
    <xf numFmtId="0" fontId="5" fillId="0" borderId="0" xfId="0" applyFont="1" applyAlignment="1">
      <alignment vertical="top" wrapText="1"/>
    </xf>
    <xf numFmtId="0" fontId="4" fillId="0" borderId="0" xfId="0" applyFont="1" applyAlignment="1" quotePrefix="1">
      <alignment horizontal="left" vertical="top"/>
    </xf>
    <xf numFmtId="0" fontId="2" fillId="0" borderId="0" xfId="0" applyFont="1" applyAlignment="1">
      <alignment vertical="top"/>
    </xf>
    <xf numFmtId="0" fontId="4" fillId="0" borderId="0" xfId="0" applyFont="1" applyAlignment="1">
      <alignment horizontal="right" vertical="top" wrapText="1"/>
    </xf>
    <xf numFmtId="165" fontId="2" fillId="0" borderId="1" xfId="15" applyNumberFormat="1" applyFont="1" applyBorder="1" applyAlignment="1">
      <alignment horizontal="justify" vertical="top" wrapText="1"/>
    </xf>
    <xf numFmtId="165" fontId="2" fillId="0" borderId="2" xfId="15" applyNumberFormat="1" applyFont="1" applyBorder="1" applyAlignment="1">
      <alignment horizontal="justify" vertical="top" wrapText="1"/>
    </xf>
    <xf numFmtId="165" fontId="2" fillId="0" borderId="0" xfId="15" applyNumberFormat="1" applyFont="1" applyAlignment="1">
      <alignment horizontal="justify" vertical="top" wrapText="1"/>
    </xf>
    <xf numFmtId="165" fontId="2" fillId="0" borderId="0" xfId="15" applyNumberFormat="1" applyFont="1" applyBorder="1" applyAlignment="1">
      <alignment horizontal="justify" vertical="top" wrapText="1"/>
    </xf>
    <xf numFmtId="0" fontId="2" fillId="0" borderId="0" xfId="0" applyFont="1" applyAlignment="1">
      <alignment horizontal="left" vertical="top" wrapText="1"/>
    </xf>
    <xf numFmtId="0" fontId="6" fillId="0" borderId="0" xfId="0" applyFont="1" applyFill="1" applyAlignment="1" quotePrefix="1">
      <alignment/>
    </xf>
    <xf numFmtId="0" fontId="6" fillId="0" borderId="0" xfId="0" applyFont="1" applyAlignment="1">
      <alignment vertical="top" wrapText="1"/>
    </xf>
    <xf numFmtId="3" fontId="2" fillId="0" borderId="0" xfId="0" applyNumberFormat="1" applyFont="1" applyBorder="1" applyAlignment="1" quotePrefix="1">
      <alignment horizontal="center" vertical="top" wrapText="1"/>
    </xf>
    <xf numFmtId="0" fontId="7" fillId="0" borderId="0" xfId="0" applyFont="1" applyAlignment="1">
      <alignment horizontal="justify"/>
    </xf>
    <xf numFmtId="0" fontId="9" fillId="0" borderId="0" xfId="0" applyFont="1" applyAlignment="1">
      <alignment horizontal="justify" vertical="top" wrapText="1"/>
    </xf>
    <xf numFmtId="0" fontId="7" fillId="0" borderId="0" xfId="0" applyFont="1" applyAlignment="1">
      <alignment horizontal="center" vertical="top" wrapText="1"/>
    </xf>
    <xf numFmtId="0" fontId="7"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justify" vertical="top"/>
    </xf>
    <xf numFmtId="165" fontId="9" fillId="0" borderId="0" xfId="15" applyNumberFormat="1" applyFont="1" applyAlignment="1">
      <alignment horizontal="right" vertical="top" wrapText="1"/>
    </xf>
    <xf numFmtId="165" fontId="9" fillId="0" borderId="0" xfId="15" applyNumberFormat="1" applyFont="1" applyBorder="1" applyAlignment="1">
      <alignment horizontal="right" vertical="top" wrapText="1"/>
    </xf>
    <xf numFmtId="165" fontId="9" fillId="0" borderId="3" xfId="15" applyNumberFormat="1" applyFont="1" applyBorder="1" applyAlignment="1">
      <alignment horizontal="right" vertical="top" wrapText="1"/>
    </xf>
    <xf numFmtId="0" fontId="7" fillId="0" borderId="0" xfId="0" applyFont="1" applyBorder="1" applyAlignment="1">
      <alignment horizontal="center" vertical="top" wrapText="1"/>
    </xf>
    <xf numFmtId="165" fontId="9" fillId="0" borderId="4" xfId="15" applyNumberFormat="1" applyFont="1" applyBorder="1" applyAlignment="1">
      <alignment horizontal="right" vertical="top" wrapText="1"/>
    </xf>
    <xf numFmtId="0" fontId="7" fillId="0" borderId="0" xfId="0" applyFont="1" applyAlignment="1">
      <alignment horizontal="left"/>
    </xf>
    <xf numFmtId="0" fontId="12" fillId="0" borderId="0" xfId="0" applyFont="1" applyAlignment="1" quotePrefix="1">
      <alignment/>
    </xf>
    <xf numFmtId="0" fontId="4" fillId="0" borderId="0" xfId="0" applyFont="1" applyAlignment="1">
      <alignment horizontal="right"/>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wrapText="1"/>
    </xf>
    <xf numFmtId="0" fontId="12" fillId="0" borderId="0" xfId="0" applyFont="1" applyAlignment="1">
      <alignment horizontal="right"/>
    </xf>
    <xf numFmtId="0" fontId="5" fillId="0" borderId="0" xfId="0" applyFont="1" applyAlignment="1">
      <alignment/>
    </xf>
    <xf numFmtId="0" fontId="13" fillId="0" borderId="0" xfId="0" applyFont="1" applyAlignment="1">
      <alignment/>
    </xf>
    <xf numFmtId="14" fontId="13" fillId="0" borderId="0" xfId="0" applyNumberFormat="1"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8" fillId="0" borderId="0" xfId="0" applyFont="1" applyAlignment="1">
      <alignment/>
    </xf>
    <xf numFmtId="0" fontId="19" fillId="0" borderId="0" xfId="0" applyFont="1" applyAlignment="1">
      <alignment/>
    </xf>
    <xf numFmtId="0" fontId="21" fillId="0" borderId="0" xfId="0" applyFont="1" applyAlignment="1">
      <alignment horizontal="center"/>
    </xf>
    <xf numFmtId="0" fontId="3" fillId="0" borderId="0" xfId="0" applyFont="1" applyAlignment="1">
      <alignment/>
    </xf>
    <xf numFmtId="0" fontId="19" fillId="0" borderId="0" xfId="0" applyFont="1" applyAlignment="1">
      <alignment horizontal="center"/>
    </xf>
    <xf numFmtId="0" fontId="22" fillId="0" borderId="0" xfId="0" applyFont="1" applyAlignment="1">
      <alignment/>
    </xf>
    <xf numFmtId="0" fontId="23" fillId="0" borderId="0" xfId="0" applyFont="1" applyAlignment="1">
      <alignment/>
    </xf>
    <xf numFmtId="0" fontId="4" fillId="0" borderId="5" xfId="0" applyFont="1" applyBorder="1" applyAlignment="1">
      <alignment/>
    </xf>
    <xf numFmtId="0" fontId="2" fillId="0" borderId="6" xfId="0" applyFont="1" applyBorder="1" applyAlignment="1">
      <alignment/>
    </xf>
    <xf numFmtId="0" fontId="4" fillId="0" borderId="6" xfId="0" applyFont="1" applyBorder="1" applyAlignment="1">
      <alignment horizontal="centerContinuous"/>
    </xf>
    <xf numFmtId="0" fontId="2" fillId="0" borderId="7" xfId="0" applyFont="1" applyBorder="1" applyAlignment="1">
      <alignment/>
    </xf>
    <xf numFmtId="0" fontId="2" fillId="0" borderId="0" xfId="0" applyFont="1" applyBorder="1" applyAlignment="1">
      <alignment/>
    </xf>
    <xf numFmtId="0" fontId="4" fillId="0" borderId="0" xfId="0" applyFont="1" applyBorder="1" applyAlignment="1">
      <alignment horizontal="center"/>
    </xf>
    <xf numFmtId="0" fontId="2" fillId="0" borderId="8" xfId="0" applyFont="1" applyBorder="1" applyAlignment="1">
      <alignment/>
    </xf>
    <xf numFmtId="0" fontId="2" fillId="0" borderId="7" xfId="0" applyFont="1" applyBorder="1" applyAlignment="1">
      <alignment horizontal="right"/>
    </xf>
    <xf numFmtId="165" fontId="2" fillId="0" borderId="0" xfId="15" applyNumberFormat="1" applyFont="1" applyBorder="1" applyAlignment="1">
      <alignment/>
    </xf>
    <xf numFmtId="165" fontId="2" fillId="0" borderId="0" xfId="15" applyNumberFormat="1" applyFont="1" applyBorder="1" applyAlignment="1">
      <alignment horizontal="center"/>
    </xf>
    <xf numFmtId="165" fontId="2" fillId="0" borderId="0" xfId="15" applyNumberFormat="1" applyFont="1" applyFill="1" applyBorder="1" applyAlignment="1">
      <alignment/>
    </xf>
    <xf numFmtId="165" fontId="2" fillId="0" borderId="8" xfId="15" applyNumberFormat="1" applyFont="1" applyFill="1" applyBorder="1" applyAlignment="1">
      <alignment/>
    </xf>
    <xf numFmtId="165" fontId="2" fillId="0" borderId="0" xfId="15" applyNumberFormat="1" applyFont="1" applyAlignment="1">
      <alignment/>
    </xf>
    <xf numFmtId="165" fontId="2" fillId="0" borderId="8" xfId="15" applyNumberFormat="1" applyFont="1" applyBorder="1" applyAlignment="1">
      <alignment/>
    </xf>
    <xf numFmtId="43" fontId="2" fillId="0" borderId="0" xfId="15" applyFont="1" applyBorder="1" applyAlignment="1">
      <alignment/>
    </xf>
    <xf numFmtId="0" fontId="2" fillId="0" borderId="0" xfId="0" applyFont="1" applyBorder="1" applyAlignment="1" quotePrefix="1">
      <alignment horizontal="left"/>
    </xf>
    <xf numFmtId="0" fontId="5" fillId="0" borderId="0" xfId="0" applyFont="1" applyBorder="1" applyAlignment="1">
      <alignment/>
    </xf>
    <xf numFmtId="0" fontId="5" fillId="0" borderId="8" xfId="0" applyFont="1" applyBorder="1" applyAlignment="1">
      <alignment/>
    </xf>
    <xf numFmtId="43" fontId="2" fillId="0" borderId="0" xfId="15" applyNumberFormat="1" applyFont="1" applyBorder="1" applyAlignment="1">
      <alignment horizontal="center"/>
    </xf>
    <xf numFmtId="171" fontId="5" fillId="0" borderId="0" xfId="0" applyNumberFormat="1" applyFont="1" applyAlignment="1">
      <alignment/>
    </xf>
    <xf numFmtId="43" fontId="2" fillId="0" borderId="0" xfId="15" applyFont="1" applyBorder="1" applyAlignment="1">
      <alignment horizontal="right"/>
    </xf>
    <xf numFmtId="43" fontId="2" fillId="0" borderId="8" xfId="15" applyNumberFormat="1" applyFont="1" applyBorder="1" applyAlignment="1">
      <alignment/>
    </xf>
    <xf numFmtId="0" fontId="2" fillId="0" borderId="9" xfId="0" applyFont="1" applyBorder="1" applyAlignment="1">
      <alignment/>
    </xf>
    <xf numFmtId="0" fontId="2" fillId="0" borderId="3" xfId="0" applyFont="1" applyBorder="1" applyAlignment="1">
      <alignment/>
    </xf>
    <xf numFmtId="2" fontId="2" fillId="0" borderId="3" xfId="0" applyNumberFormat="1" applyFont="1" applyBorder="1" applyAlignment="1">
      <alignment/>
    </xf>
    <xf numFmtId="43" fontId="2" fillId="0" borderId="10" xfId="15" applyNumberFormat="1" applyFont="1" applyBorder="1" applyAlignment="1">
      <alignment/>
    </xf>
    <xf numFmtId="0" fontId="12" fillId="0" borderId="0" xfId="0" applyFont="1" applyAlignment="1">
      <alignment/>
    </xf>
    <xf numFmtId="0" fontId="24" fillId="0" borderId="0" xfId="0" applyFont="1" applyAlignment="1">
      <alignment wrapText="1"/>
    </xf>
    <xf numFmtId="0" fontId="4" fillId="0" borderId="7" xfId="0" applyFont="1" applyBorder="1" applyAlignment="1">
      <alignment horizontal="left"/>
    </xf>
    <xf numFmtId="0" fontId="4" fillId="0" borderId="7" xfId="0" applyFont="1" applyBorder="1" applyAlignment="1">
      <alignment/>
    </xf>
    <xf numFmtId="0" fontId="25" fillId="0" borderId="0" xfId="0" applyFont="1" applyAlignment="1">
      <alignment/>
    </xf>
    <xf numFmtId="2" fontId="2" fillId="0" borderId="8" xfId="0" applyNumberFormat="1" applyFont="1" applyBorder="1" applyAlignment="1">
      <alignment/>
    </xf>
    <xf numFmtId="0" fontId="2" fillId="0" borderId="0" xfId="0" applyFont="1" applyBorder="1" applyAlignment="1" quotePrefix="1">
      <alignment/>
    </xf>
    <xf numFmtId="0" fontId="7" fillId="0" borderId="0" xfId="0" applyFont="1" applyBorder="1" applyAlignment="1">
      <alignment horizontal="right"/>
    </xf>
    <xf numFmtId="15" fontId="7" fillId="0" borderId="0" xfId="0" applyNumberFormat="1" applyFont="1" applyBorder="1" applyAlignment="1">
      <alignment horizontal="right"/>
    </xf>
    <xf numFmtId="0" fontId="7" fillId="0" borderId="0" xfId="0" applyFont="1" applyAlignment="1">
      <alignment horizontal="right" vertical="top" wrapText="1"/>
    </xf>
    <xf numFmtId="14" fontId="4" fillId="0" borderId="0" xfId="0" applyNumberFormat="1" applyFont="1" applyAlignment="1">
      <alignment horizontal="left"/>
    </xf>
    <xf numFmtId="9" fontId="2" fillId="0" borderId="0" xfId="19" applyNumberFormat="1" applyFont="1" applyAlignment="1">
      <alignment horizontal="right" vertical="center" wrapText="1"/>
    </xf>
    <xf numFmtId="0" fontId="2" fillId="0" borderId="0" xfId="0" applyFont="1" applyAlignment="1">
      <alignment horizontal="justify" vertical="center" wrapText="1"/>
    </xf>
    <xf numFmtId="0" fontId="2" fillId="0" borderId="0" xfId="0" applyFont="1" applyAlignment="1">
      <alignment horizontal="right" vertical="top" wrapText="1"/>
    </xf>
    <xf numFmtId="3" fontId="2" fillId="0" borderId="1" xfId="0" applyNumberFormat="1" applyFont="1" applyBorder="1" applyAlignment="1">
      <alignment horizontal="right" vertical="top" wrapText="1"/>
    </xf>
    <xf numFmtId="0" fontId="4" fillId="0" borderId="0" xfId="0" applyFont="1" applyBorder="1" applyAlignment="1">
      <alignment horizontal="right"/>
    </xf>
    <xf numFmtId="174" fontId="4" fillId="0" borderId="0" xfId="0" applyNumberFormat="1" applyFont="1" applyBorder="1" applyAlignment="1">
      <alignment horizontal="right"/>
    </xf>
    <xf numFmtId="0" fontId="4" fillId="0" borderId="8" xfId="0" applyFont="1" applyBorder="1" applyAlignment="1">
      <alignment horizontal="right"/>
    </xf>
    <xf numFmtId="174" fontId="4" fillId="0" borderId="8" xfId="0" applyNumberFormat="1" applyFont="1" applyBorder="1" applyAlignment="1">
      <alignment horizontal="right"/>
    </xf>
    <xf numFmtId="14" fontId="4" fillId="0" borderId="0" xfId="0" applyNumberFormat="1" applyFont="1" applyBorder="1" applyAlignment="1">
      <alignment horizontal="right"/>
    </xf>
    <xf numFmtId="0" fontId="2" fillId="0" borderId="7" xfId="0" applyFont="1" applyFill="1" applyBorder="1" applyAlignment="1">
      <alignment/>
    </xf>
    <xf numFmtId="165" fontId="2" fillId="0" borderId="4" xfId="15" applyNumberFormat="1" applyFont="1" applyBorder="1" applyAlignment="1">
      <alignment/>
    </xf>
    <xf numFmtId="165" fontId="2" fillId="0" borderId="11" xfId="15" applyNumberFormat="1" applyFont="1" applyBorder="1" applyAlignment="1">
      <alignment/>
    </xf>
    <xf numFmtId="165" fontId="2" fillId="0" borderId="3" xfId="15" applyNumberFormat="1" applyFont="1" applyBorder="1" applyAlignment="1">
      <alignment/>
    </xf>
    <xf numFmtId="165" fontId="2" fillId="0" borderId="10" xfId="15" applyNumberFormat="1" applyFont="1" applyBorder="1" applyAlignment="1">
      <alignment/>
    </xf>
    <xf numFmtId="165" fontId="2" fillId="0" borderId="0" xfId="0" applyNumberFormat="1" applyFont="1" applyBorder="1" applyAlignment="1">
      <alignment/>
    </xf>
    <xf numFmtId="165" fontId="2" fillId="0" borderId="8" xfId="0" applyNumberFormat="1" applyFont="1" applyBorder="1" applyAlignment="1">
      <alignment/>
    </xf>
    <xf numFmtId="165" fontId="2" fillId="0" borderId="12" xfId="0" applyNumberFormat="1" applyFont="1" applyBorder="1" applyAlignment="1">
      <alignment/>
    </xf>
    <xf numFmtId="165" fontId="2" fillId="0" borderId="13" xfId="0" applyNumberFormat="1" applyFont="1" applyBorder="1" applyAlignment="1">
      <alignment/>
    </xf>
    <xf numFmtId="165" fontId="2" fillId="0" borderId="10" xfId="0" applyNumberFormat="1" applyFont="1" applyFill="1" applyBorder="1" applyAlignment="1">
      <alignment/>
    </xf>
    <xf numFmtId="165" fontId="2" fillId="0" borderId="8" xfId="0" applyNumberFormat="1" applyFont="1" applyFill="1" applyBorder="1" applyAlignment="1">
      <alignment/>
    </xf>
    <xf numFmtId="165" fontId="2" fillId="0" borderId="1" xfId="0" applyNumberFormat="1" applyFont="1" applyBorder="1" applyAlignment="1">
      <alignment/>
    </xf>
    <xf numFmtId="165" fontId="2" fillId="0" borderId="14" xfId="0" applyNumberFormat="1" applyFont="1" applyBorder="1" applyAlignment="1">
      <alignment/>
    </xf>
    <xf numFmtId="43" fontId="2" fillId="0" borderId="3" xfId="15" applyFont="1" applyBorder="1" applyAlignment="1">
      <alignment/>
    </xf>
    <xf numFmtId="43" fontId="2" fillId="0" borderId="10" xfId="15" applyFont="1" applyBorder="1" applyAlignment="1">
      <alignment/>
    </xf>
    <xf numFmtId="0" fontId="8" fillId="0" borderId="0" xfId="0" applyFont="1" applyBorder="1" applyAlignment="1">
      <alignment horizontal="center"/>
    </xf>
    <xf numFmtId="0" fontId="12" fillId="0" borderId="0" xfId="0" applyFont="1" applyAlignment="1">
      <alignment horizontal="left" vertical="top" wrapText="1"/>
    </xf>
    <xf numFmtId="0" fontId="4" fillId="0" borderId="6" xfId="0" applyFont="1" applyBorder="1" applyAlignment="1">
      <alignment horizontal="center"/>
    </xf>
    <xf numFmtId="0" fontId="5" fillId="0" borderId="15" xfId="0" applyFont="1" applyBorder="1" applyAlignment="1">
      <alignment horizontal="center"/>
    </xf>
    <xf numFmtId="0" fontId="14" fillId="0" borderId="0" xfId="0" applyFont="1" applyAlignment="1">
      <alignment horizontal="center"/>
    </xf>
    <xf numFmtId="0" fontId="5" fillId="0" borderId="0" xfId="0" applyFont="1" applyAlignment="1">
      <alignment horizontal="center"/>
    </xf>
    <xf numFmtId="0" fontId="16" fillId="0" borderId="0" xfId="0" applyFont="1" applyAlignment="1">
      <alignment horizontal="center"/>
    </xf>
    <xf numFmtId="0" fontId="20" fillId="0" borderId="0" xfId="0" applyFont="1" applyAlignment="1">
      <alignment horizontal="center"/>
    </xf>
    <xf numFmtId="0" fontId="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0" fontId="4" fillId="0" borderId="5" xfId="0" applyFont="1" applyBorder="1" applyAlignment="1">
      <alignment horizontal="left"/>
    </xf>
    <xf numFmtId="0" fontId="2" fillId="0" borderId="6" xfId="0" applyFont="1" applyBorder="1" applyAlignment="1">
      <alignment horizontal="left"/>
    </xf>
    <xf numFmtId="0" fontId="2" fillId="0" borderId="15" xfId="0" applyFont="1" applyBorder="1" applyAlignment="1">
      <alignment horizontal="left"/>
    </xf>
    <xf numFmtId="15" fontId="2" fillId="0" borderId="0" xfId="0" applyNumberFormat="1" applyFont="1" applyFill="1" applyAlignment="1">
      <alignment horizontal="left"/>
    </xf>
    <xf numFmtId="0" fontId="2" fillId="0" borderId="0" xfId="0" applyFont="1" applyAlignment="1">
      <alignment horizontal="justify" vertical="top" wrapText="1"/>
    </xf>
    <xf numFmtId="0" fontId="5" fillId="0" borderId="0" xfId="0" applyFont="1" applyAlignment="1">
      <alignment vertical="top" wrapText="1"/>
    </xf>
    <xf numFmtId="0" fontId="5" fillId="0" borderId="0" xfId="0" applyFont="1" applyAlignment="1">
      <alignment horizontal="justify" vertical="top" wrapText="1"/>
    </xf>
    <xf numFmtId="0" fontId="7" fillId="0" borderId="0" xfId="0" applyFont="1" applyBorder="1" applyAlignment="1">
      <alignment horizontal="center"/>
    </xf>
    <xf numFmtId="0" fontId="2" fillId="0" borderId="0" xfId="0" applyFont="1" applyAlignment="1">
      <alignment vertical="top" wrapText="1"/>
    </xf>
    <xf numFmtId="0" fontId="2" fillId="0" borderId="0" xfId="0" applyFont="1" applyFill="1" applyAlignment="1" quotePrefix="1">
      <alignment horizontal="left" vertical="top" wrapText="1"/>
    </xf>
    <xf numFmtId="0" fontId="2" fillId="0" borderId="0" xfId="0" applyFont="1" applyFill="1" applyAlignment="1">
      <alignment horizontal="justify" vertical="top" wrapText="1"/>
    </xf>
    <xf numFmtId="0" fontId="5" fillId="0" borderId="0" xfId="0" applyFont="1" applyFill="1" applyAlignment="1">
      <alignment horizontal="justify" vertical="top" wrapText="1"/>
    </xf>
    <xf numFmtId="0" fontId="2"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justify" vertical="top" wrapText="1"/>
    </xf>
    <xf numFmtId="0" fontId="4" fillId="0" borderId="0" xfId="0" applyFont="1" applyFill="1" applyAlignment="1">
      <alignment vertical="top" wrapText="1"/>
    </xf>
    <xf numFmtId="0" fontId="10" fillId="0" borderId="0" xfId="0" applyFont="1" applyAlignment="1">
      <alignment vertical="top" wrapText="1"/>
    </xf>
    <xf numFmtId="0" fontId="11" fillId="0" borderId="0" xfId="0" applyFont="1" applyAlignment="1">
      <alignment vertical="top" wrapText="1"/>
    </xf>
    <xf numFmtId="0" fontId="2" fillId="0" borderId="0" xfId="0" applyFont="1" applyAlignment="1" quotePrefix="1">
      <alignment vertical="top" wrapText="1"/>
    </xf>
    <xf numFmtId="0" fontId="4" fillId="0" borderId="0" xfId="0" applyFont="1" applyFill="1" applyAlignment="1">
      <alignment horizontal="left"/>
    </xf>
    <xf numFmtId="0" fontId="4" fillId="0" borderId="0" xfId="0" applyFont="1" applyAlignment="1">
      <alignment horizontal="center" wrapText="1"/>
    </xf>
    <xf numFmtId="0" fontId="5" fillId="0" borderId="0" xfId="0" applyFont="1" applyAlignment="1">
      <alignment wrapText="1"/>
    </xf>
    <xf numFmtId="0" fontId="2" fillId="0" borderId="0" xfId="0" applyFont="1" applyAlignment="1" quotePrefix="1">
      <alignment horizontal="left" vertical="top" wrapText="1"/>
    </xf>
    <xf numFmtId="0" fontId="2" fillId="0" borderId="0" xfId="0" applyFont="1" applyAlignment="1" quotePrefix="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125"/>
  <sheetViews>
    <sheetView tabSelected="1" zoomScale="90" zoomScaleNormal="90" workbookViewId="0" topLeftCell="A1">
      <selection activeCell="B13" sqref="B13"/>
    </sheetView>
  </sheetViews>
  <sheetFormatPr defaultColWidth="9.140625" defaultRowHeight="12.75"/>
  <cols>
    <col min="1" max="1" width="4.57421875" style="57" customWidth="1"/>
    <col min="2" max="2" width="42.28125" style="57" customWidth="1"/>
    <col min="3" max="3" width="12.28125" style="57" customWidth="1"/>
    <col min="4" max="4" width="0.2890625" style="57" hidden="1" customWidth="1"/>
    <col min="5" max="5" width="12.28125" style="57" customWidth="1"/>
    <col min="6" max="6" width="13.00390625" style="57" customWidth="1"/>
    <col min="7" max="8" width="13.28125" style="57" customWidth="1"/>
    <col min="9" max="16384" width="9.140625" style="57" customWidth="1"/>
  </cols>
  <sheetData>
    <row r="1" ht="15">
      <c r="G1" s="58"/>
    </row>
    <row r="2" ht="15">
      <c r="G2" s="59"/>
    </row>
    <row r="3" ht="12.75"/>
    <row r="4" spans="1:11" ht="21" customHeight="1">
      <c r="A4" s="134"/>
      <c r="B4" s="135"/>
      <c r="C4" s="135"/>
      <c r="D4" s="135"/>
      <c r="E4" s="135"/>
      <c r="F4" s="135"/>
      <c r="G4" s="135"/>
      <c r="H4" s="60"/>
      <c r="I4" s="2"/>
      <c r="J4" s="2"/>
      <c r="K4" s="2"/>
    </row>
    <row r="5" spans="1:11" s="63" customFormat="1" ht="12">
      <c r="A5" s="136" t="s">
        <v>162</v>
      </c>
      <c r="B5" s="136"/>
      <c r="C5" s="136"/>
      <c r="D5" s="136"/>
      <c r="E5" s="136"/>
      <c r="F5" s="136"/>
      <c r="G5" s="136"/>
      <c r="H5" s="61"/>
      <c r="I5" s="62"/>
      <c r="J5" s="62"/>
      <c r="K5" s="62"/>
    </row>
    <row r="6" spans="1:11" s="63" customFormat="1" ht="12.75">
      <c r="A6" s="137" t="s">
        <v>80</v>
      </c>
      <c r="B6" s="135"/>
      <c r="C6" s="135"/>
      <c r="D6" s="135"/>
      <c r="E6" s="135"/>
      <c r="F6" s="135"/>
      <c r="G6" s="135"/>
      <c r="H6" s="64"/>
      <c r="I6" s="62"/>
      <c r="J6" s="62"/>
      <c r="K6" s="62"/>
    </row>
    <row r="7" spans="1:11" ht="9" customHeight="1">
      <c r="A7" s="2"/>
      <c r="B7" s="2"/>
      <c r="C7" s="2"/>
      <c r="D7" s="2"/>
      <c r="E7" s="2"/>
      <c r="F7" s="2"/>
      <c r="G7" s="2"/>
      <c r="H7" s="2"/>
      <c r="I7" s="2"/>
      <c r="J7" s="2"/>
      <c r="K7" s="2"/>
    </row>
    <row r="8" spans="1:11" s="65" customFormat="1" ht="12.75">
      <c r="A8" s="138" t="s">
        <v>36</v>
      </c>
      <c r="B8" s="138"/>
      <c r="C8" s="138"/>
      <c r="D8" s="138"/>
      <c r="E8" s="138"/>
      <c r="F8" s="138"/>
      <c r="G8" s="138"/>
      <c r="H8" s="53"/>
      <c r="I8" s="6"/>
      <c r="J8" s="6"/>
      <c r="K8" s="6"/>
    </row>
    <row r="9" spans="1:11" s="65" customFormat="1" ht="12.75">
      <c r="A9" s="138" t="s">
        <v>144</v>
      </c>
      <c r="B9" s="138"/>
      <c r="C9" s="138"/>
      <c r="D9" s="138"/>
      <c r="E9" s="138"/>
      <c r="F9" s="138"/>
      <c r="G9" s="138"/>
      <c r="H9" s="53"/>
      <c r="I9" s="6"/>
      <c r="J9" s="6"/>
      <c r="K9" s="6"/>
    </row>
    <row r="10" spans="1:11" s="68" customFormat="1" ht="12.75">
      <c r="A10" s="137" t="s">
        <v>121</v>
      </c>
      <c r="B10" s="135"/>
      <c r="C10" s="135"/>
      <c r="D10" s="135"/>
      <c r="E10" s="135"/>
      <c r="F10" s="135"/>
      <c r="G10" s="135"/>
      <c r="H10" s="66"/>
      <c r="I10" s="67"/>
      <c r="J10" s="67"/>
      <c r="K10" s="67"/>
    </row>
    <row r="11" spans="1:11" ht="10.5" customHeight="1">
      <c r="A11" s="2"/>
      <c r="B11" s="2"/>
      <c r="C11" s="2"/>
      <c r="D11" s="2"/>
      <c r="E11" s="2"/>
      <c r="F11" s="2"/>
      <c r="G11" s="2"/>
      <c r="H11" s="2"/>
      <c r="I11" s="2"/>
      <c r="J11" s="2"/>
      <c r="K11" s="2"/>
    </row>
    <row r="12" spans="1:10" ht="12.75">
      <c r="A12" s="69" t="s">
        <v>0</v>
      </c>
      <c r="B12" s="70"/>
      <c r="C12" s="71" t="s">
        <v>87</v>
      </c>
      <c r="D12" s="71"/>
      <c r="E12" s="71"/>
      <c r="F12" s="132" t="s">
        <v>4</v>
      </c>
      <c r="G12" s="133"/>
      <c r="H12" s="53"/>
      <c r="I12" s="2"/>
      <c r="J12" s="2"/>
    </row>
    <row r="13" spans="1:9" ht="12.75">
      <c r="A13" s="72"/>
      <c r="B13" s="73"/>
      <c r="C13" s="110" t="s">
        <v>6</v>
      </c>
      <c r="D13" s="110"/>
      <c r="E13" s="110" t="s">
        <v>88</v>
      </c>
      <c r="F13" s="110" t="s">
        <v>1</v>
      </c>
      <c r="G13" s="112" t="s">
        <v>2</v>
      </c>
      <c r="H13" s="74"/>
      <c r="I13" s="2"/>
    </row>
    <row r="14" spans="1:9" ht="12.75">
      <c r="A14" s="72"/>
      <c r="B14" s="73"/>
      <c r="C14" s="110" t="s">
        <v>5</v>
      </c>
      <c r="D14" s="110"/>
      <c r="E14" s="110" t="s">
        <v>5</v>
      </c>
      <c r="F14" s="110" t="s">
        <v>5</v>
      </c>
      <c r="G14" s="112" t="s">
        <v>8</v>
      </c>
      <c r="H14" s="74"/>
      <c r="I14" s="2"/>
    </row>
    <row r="15" spans="1:8" ht="12.75">
      <c r="A15" s="72"/>
      <c r="B15" s="73"/>
      <c r="C15" s="110" t="s">
        <v>145</v>
      </c>
      <c r="D15" s="110"/>
      <c r="E15" s="110" t="s">
        <v>145</v>
      </c>
      <c r="F15" s="110" t="s">
        <v>7</v>
      </c>
      <c r="G15" s="112" t="s">
        <v>9</v>
      </c>
      <c r="H15" s="74"/>
    </row>
    <row r="16" spans="1:8" ht="12.75">
      <c r="A16" s="72"/>
      <c r="B16" s="73"/>
      <c r="C16" s="111">
        <v>37346</v>
      </c>
      <c r="D16" s="114"/>
      <c r="E16" s="111">
        <v>36981</v>
      </c>
      <c r="F16" s="111">
        <v>37346</v>
      </c>
      <c r="G16" s="113">
        <v>36981</v>
      </c>
      <c r="H16" s="54"/>
    </row>
    <row r="17" spans="1:8" ht="12.75">
      <c r="A17" s="72"/>
      <c r="B17" s="73"/>
      <c r="C17" s="110" t="s">
        <v>3</v>
      </c>
      <c r="D17" s="110"/>
      <c r="E17" s="110" t="s">
        <v>3</v>
      </c>
      <c r="F17" s="110" t="s">
        <v>3</v>
      </c>
      <c r="G17" s="112" t="s">
        <v>3</v>
      </c>
      <c r="H17" s="74"/>
    </row>
    <row r="18" spans="1:8" ht="12.75">
      <c r="A18" s="72"/>
      <c r="B18" s="73"/>
      <c r="C18" s="73"/>
      <c r="D18" s="73"/>
      <c r="E18" s="73"/>
      <c r="F18" s="73"/>
      <c r="G18" s="75"/>
      <c r="H18" s="2"/>
    </row>
    <row r="19" spans="1:8" ht="12.75">
      <c r="A19" s="76" t="s">
        <v>10</v>
      </c>
      <c r="B19" s="73" t="s">
        <v>131</v>
      </c>
      <c r="C19" s="77">
        <v>80223</v>
      </c>
      <c r="D19" s="77">
        <v>54373.721666</v>
      </c>
      <c r="E19" s="78">
        <v>67661</v>
      </c>
      <c r="F19" s="79">
        <v>80223</v>
      </c>
      <c r="G19" s="80">
        <v>67661</v>
      </c>
      <c r="H19" s="79"/>
    </row>
    <row r="20" spans="1:8" ht="8.25" customHeight="1">
      <c r="A20" s="76"/>
      <c r="B20" s="73"/>
      <c r="C20" s="77"/>
      <c r="D20" s="77"/>
      <c r="E20" s="78"/>
      <c r="F20" s="77"/>
      <c r="G20" s="82"/>
      <c r="H20" s="77"/>
    </row>
    <row r="21" spans="1:8" ht="12.75">
      <c r="A21" s="76" t="s">
        <v>14</v>
      </c>
      <c r="B21" s="73" t="s">
        <v>11</v>
      </c>
      <c r="C21" s="77">
        <v>2543</v>
      </c>
      <c r="D21" s="83"/>
      <c r="E21" s="78">
        <v>592</v>
      </c>
      <c r="F21" s="79">
        <v>2543</v>
      </c>
      <c r="G21" s="80">
        <v>592</v>
      </c>
      <c r="H21" s="79"/>
    </row>
    <row r="22" spans="1:8" ht="8.25" customHeight="1">
      <c r="A22" s="76"/>
      <c r="B22" s="73"/>
      <c r="C22" s="77"/>
      <c r="D22" s="77"/>
      <c r="E22" s="78"/>
      <c r="F22" s="77"/>
      <c r="G22" s="82"/>
      <c r="H22" s="77"/>
    </row>
    <row r="23" spans="1:8" ht="12.75">
      <c r="A23" s="76" t="s">
        <v>13</v>
      </c>
      <c r="B23" s="84" t="s">
        <v>133</v>
      </c>
      <c r="C23" s="77">
        <v>5225</v>
      </c>
      <c r="D23" s="77">
        <v>563.8811979999991</v>
      </c>
      <c r="E23" s="78">
        <v>2383</v>
      </c>
      <c r="F23" s="79">
        <v>5225</v>
      </c>
      <c r="G23" s="80">
        <v>2383</v>
      </c>
      <c r="H23" s="79"/>
    </row>
    <row r="24" spans="1:8" ht="8.25" customHeight="1">
      <c r="A24" s="76"/>
      <c r="B24" s="73"/>
      <c r="C24" s="77"/>
      <c r="D24" s="77"/>
      <c r="E24" s="78"/>
      <c r="F24" s="77"/>
      <c r="G24" s="82"/>
      <c r="H24" s="77"/>
    </row>
    <row r="25" spans="1:8" ht="12.75">
      <c r="A25" s="76" t="s">
        <v>15</v>
      </c>
      <c r="B25" s="73" t="s">
        <v>92</v>
      </c>
      <c r="C25" s="77">
        <v>8174.6762698</v>
      </c>
      <c r="D25" s="77"/>
      <c r="E25" s="78">
        <v>10257</v>
      </c>
      <c r="F25" s="79">
        <v>8174.6762698</v>
      </c>
      <c r="G25" s="80">
        <v>10257</v>
      </c>
      <c r="H25" s="79"/>
    </row>
    <row r="26" spans="1:8" ht="12.75">
      <c r="A26" s="76"/>
      <c r="B26" s="73" t="s">
        <v>91</v>
      </c>
      <c r="C26" s="77"/>
      <c r="D26" s="77"/>
      <c r="E26" s="78"/>
      <c r="F26" s="77"/>
      <c r="G26" s="82"/>
      <c r="H26" s="77"/>
    </row>
    <row r="27" spans="1:9" ht="12.75">
      <c r="A27" s="76"/>
      <c r="B27" s="73" t="s">
        <v>93</v>
      </c>
      <c r="C27" s="77"/>
      <c r="D27" s="77"/>
      <c r="E27" s="78"/>
      <c r="F27" s="77"/>
      <c r="G27" s="82"/>
      <c r="H27" s="77"/>
      <c r="I27" s="2"/>
    </row>
    <row r="28" spans="1:9" ht="8.25" customHeight="1">
      <c r="A28" s="76"/>
      <c r="B28" s="73"/>
      <c r="C28" s="77"/>
      <c r="D28" s="77"/>
      <c r="E28" s="78"/>
      <c r="F28" s="77"/>
      <c r="G28" s="82"/>
      <c r="H28" s="77"/>
      <c r="I28" s="2"/>
    </row>
    <row r="29" spans="1:9" ht="12.75">
      <c r="A29" s="76" t="s">
        <v>14</v>
      </c>
      <c r="B29" s="73" t="s">
        <v>17</v>
      </c>
      <c r="C29" s="77">
        <v>-204</v>
      </c>
      <c r="D29" s="77">
        <v>0</v>
      </c>
      <c r="E29" s="78">
        <v>-247</v>
      </c>
      <c r="F29" s="79">
        <v>-204</v>
      </c>
      <c r="G29" s="80">
        <v>-247</v>
      </c>
      <c r="H29" s="79"/>
      <c r="I29" s="2"/>
    </row>
    <row r="30" spans="1:9" ht="8.25" customHeight="1">
      <c r="A30" s="76"/>
      <c r="B30" s="73"/>
      <c r="C30" s="77"/>
      <c r="D30" s="77"/>
      <c r="E30" s="78"/>
      <c r="F30" s="77"/>
      <c r="G30" s="82"/>
      <c r="H30" s="77"/>
      <c r="I30" s="2"/>
    </row>
    <row r="31" spans="1:9" ht="12.75">
      <c r="A31" s="76" t="s">
        <v>12</v>
      </c>
      <c r="B31" s="73" t="s">
        <v>18</v>
      </c>
      <c r="C31" s="77">
        <v>-266.6762698</v>
      </c>
      <c r="D31" s="77">
        <v>350</v>
      </c>
      <c r="E31" s="78">
        <v>-300</v>
      </c>
      <c r="F31" s="79">
        <v>-266.6762698</v>
      </c>
      <c r="G31" s="80">
        <v>-300</v>
      </c>
      <c r="H31" s="79"/>
      <c r="I31" s="2"/>
    </row>
    <row r="32" spans="1:9" ht="8.25" customHeight="1">
      <c r="A32" s="76"/>
      <c r="B32" s="73"/>
      <c r="C32" s="77"/>
      <c r="D32" s="77"/>
      <c r="E32" s="78"/>
      <c r="F32" s="77"/>
      <c r="G32" s="82"/>
      <c r="H32" s="77"/>
      <c r="I32" s="2"/>
    </row>
    <row r="33" spans="1:9" ht="12.75" hidden="1">
      <c r="A33" s="76" t="s">
        <v>19</v>
      </c>
      <c r="B33" s="73" t="s">
        <v>20</v>
      </c>
      <c r="C33" s="77"/>
      <c r="D33" s="77"/>
      <c r="E33" s="78"/>
      <c r="F33" s="79"/>
      <c r="G33" s="80"/>
      <c r="H33" s="79"/>
      <c r="I33" s="2"/>
    </row>
    <row r="34" spans="1:9" ht="8.25" customHeight="1" hidden="1">
      <c r="A34" s="76"/>
      <c r="B34" s="73"/>
      <c r="C34" s="77"/>
      <c r="D34" s="77"/>
      <c r="E34" s="78"/>
      <c r="F34" s="77"/>
      <c r="G34" s="82"/>
      <c r="H34" s="77"/>
      <c r="I34" s="2"/>
    </row>
    <row r="35" spans="1:9" ht="12.75">
      <c r="A35" s="76" t="s">
        <v>19</v>
      </c>
      <c r="B35" s="73" t="s">
        <v>79</v>
      </c>
      <c r="C35" s="77"/>
      <c r="D35" s="77"/>
      <c r="E35" s="78"/>
      <c r="F35" s="77"/>
      <c r="G35" s="82"/>
      <c r="H35" s="77"/>
      <c r="I35" s="2"/>
    </row>
    <row r="36" spans="1:9" ht="12.75">
      <c r="A36" s="76"/>
      <c r="B36" s="73" t="s">
        <v>136</v>
      </c>
      <c r="C36" s="77"/>
      <c r="D36" s="77"/>
      <c r="E36" s="78"/>
      <c r="F36" s="77"/>
      <c r="G36" s="82"/>
      <c r="H36" s="77"/>
      <c r="I36" s="2"/>
    </row>
    <row r="37" spans="1:9" ht="12.75">
      <c r="A37" s="76"/>
      <c r="B37" s="73" t="s">
        <v>89</v>
      </c>
      <c r="C37" s="77"/>
      <c r="D37" s="85"/>
      <c r="E37" s="78"/>
      <c r="F37" s="85"/>
      <c r="G37" s="86"/>
      <c r="H37" s="85"/>
      <c r="I37" s="2"/>
    </row>
    <row r="38" spans="1:9" ht="12.75">
      <c r="A38" s="76"/>
      <c r="B38" s="73" t="s">
        <v>90</v>
      </c>
      <c r="C38" s="77">
        <v>7704</v>
      </c>
      <c r="D38" s="77">
        <v>7539.163592000003</v>
      </c>
      <c r="E38" s="78">
        <v>9710</v>
      </c>
      <c r="F38" s="79">
        <v>7704</v>
      </c>
      <c r="G38" s="80">
        <v>9710</v>
      </c>
      <c r="H38" s="79"/>
      <c r="I38" s="2"/>
    </row>
    <row r="39" spans="1:9" ht="8.25" customHeight="1">
      <c r="A39" s="76"/>
      <c r="B39" s="73"/>
      <c r="C39" s="77"/>
      <c r="D39" s="77"/>
      <c r="E39" s="78"/>
      <c r="F39" s="77"/>
      <c r="G39" s="82"/>
      <c r="H39" s="77"/>
      <c r="I39" s="2"/>
    </row>
    <row r="40" spans="1:9" ht="12.75">
      <c r="A40" s="76" t="s">
        <v>21</v>
      </c>
      <c r="B40" s="73" t="s">
        <v>23</v>
      </c>
      <c r="C40" s="77">
        <v>-309</v>
      </c>
      <c r="D40" s="77"/>
      <c r="E40" s="78">
        <v>96</v>
      </c>
      <c r="F40" s="79">
        <v>-309</v>
      </c>
      <c r="G40" s="80">
        <v>96</v>
      </c>
      <c r="H40" s="79"/>
      <c r="I40" s="2"/>
    </row>
    <row r="41" spans="1:9" ht="7.5" customHeight="1">
      <c r="A41" s="76"/>
      <c r="B41" s="73"/>
      <c r="C41" s="77"/>
      <c r="D41" s="77"/>
      <c r="E41" s="78"/>
      <c r="F41" s="79"/>
      <c r="G41" s="80"/>
      <c r="H41" s="79"/>
      <c r="I41" s="2"/>
    </row>
    <row r="42" spans="1:9" ht="12.75">
      <c r="A42" s="76" t="s">
        <v>22</v>
      </c>
      <c r="B42" s="73" t="s">
        <v>25</v>
      </c>
      <c r="C42" s="77"/>
      <c r="D42" s="77"/>
      <c r="E42" s="78"/>
      <c r="F42" s="79"/>
      <c r="G42" s="80"/>
      <c r="H42" s="79"/>
      <c r="I42" s="2"/>
    </row>
    <row r="43" spans="1:9" ht="12.75">
      <c r="A43" s="76"/>
      <c r="B43" s="73" t="s">
        <v>16</v>
      </c>
      <c r="C43" s="77">
        <v>7395</v>
      </c>
      <c r="D43" s="77"/>
      <c r="E43" s="78">
        <v>9806</v>
      </c>
      <c r="F43" s="79">
        <v>7395</v>
      </c>
      <c r="G43" s="80">
        <v>9806</v>
      </c>
      <c r="H43" s="79"/>
      <c r="I43" s="2"/>
    </row>
    <row r="44" spans="1:9" ht="8.25" customHeight="1">
      <c r="A44" s="76"/>
      <c r="B44" s="73"/>
      <c r="C44" s="77"/>
      <c r="D44" s="77"/>
      <c r="E44" s="78"/>
      <c r="F44" s="79"/>
      <c r="G44" s="80"/>
      <c r="H44" s="79"/>
      <c r="I44" s="2"/>
    </row>
    <row r="45" spans="1:9" ht="12.75">
      <c r="A45" s="76" t="s">
        <v>24</v>
      </c>
      <c r="B45" s="73" t="s">
        <v>27</v>
      </c>
      <c r="C45" s="77">
        <v>-1983</v>
      </c>
      <c r="D45" s="77"/>
      <c r="E45" s="78">
        <v>-2657</v>
      </c>
      <c r="F45" s="79">
        <v>-1983</v>
      </c>
      <c r="G45" s="80">
        <v>-2657</v>
      </c>
      <c r="H45" s="79"/>
      <c r="I45" s="2"/>
    </row>
    <row r="46" spans="1:9" ht="8.25" customHeight="1">
      <c r="A46" s="76"/>
      <c r="B46" s="73"/>
      <c r="C46" s="77"/>
      <c r="D46" s="77"/>
      <c r="E46" s="78"/>
      <c r="F46" s="79"/>
      <c r="G46" s="80"/>
      <c r="H46" s="79"/>
      <c r="I46" s="2"/>
    </row>
    <row r="47" spans="1:10" ht="12.75">
      <c r="A47" s="76" t="s">
        <v>26</v>
      </c>
      <c r="B47" s="73" t="s">
        <v>29</v>
      </c>
      <c r="C47" s="77"/>
      <c r="D47" s="77"/>
      <c r="E47" s="78"/>
      <c r="F47" s="79"/>
      <c r="G47" s="80"/>
      <c r="H47" s="79"/>
      <c r="I47" s="2"/>
      <c r="J47" s="2"/>
    </row>
    <row r="48" spans="1:10" ht="12.75">
      <c r="A48" s="76"/>
      <c r="B48" s="73" t="s">
        <v>30</v>
      </c>
      <c r="C48" s="77">
        <v>5412</v>
      </c>
      <c r="D48" s="77"/>
      <c r="E48" s="78">
        <v>7149</v>
      </c>
      <c r="F48" s="79">
        <v>5412</v>
      </c>
      <c r="G48" s="80">
        <v>7149</v>
      </c>
      <c r="H48" s="79"/>
      <c r="I48" s="2"/>
      <c r="J48" s="2"/>
    </row>
    <row r="49" spans="1:10" ht="8.25" customHeight="1">
      <c r="A49" s="76"/>
      <c r="B49" s="73"/>
      <c r="C49" s="77"/>
      <c r="D49" s="77"/>
      <c r="E49" s="78"/>
      <c r="F49" s="77"/>
      <c r="G49" s="82"/>
      <c r="H49" s="77"/>
      <c r="I49" s="2"/>
      <c r="J49" s="2"/>
    </row>
    <row r="50" spans="1:10" ht="12.75">
      <c r="A50" s="76"/>
      <c r="B50" s="73" t="s">
        <v>31</v>
      </c>
      <c r="C50" s="77">
        <v>-671</v>
      </c>
      <c r="D50" s="77"/>
      <c r="E50" s="78">
        <v>-987</v>
      </c>
      <c r="F50" s="77">
        <v>-671</v>
      </c>
      <c r="G50" s="82">
        <v>-987</v>
      </c>
      <c r="H50" s="77"/>
      <c r="I50" s="2"/>
      <c r="J50" s="2"/>
    </row>
    <row r="51" spans="1:10" ht="7.5" customHeight="1">
      <c r="A51" s="76"/>
      <c r="B51" s="73"/>
      <c r="C51" s="77"/>
      <c r="D51" s="73"/>
      <c r="E51" s="78"/>
      <c r="F51" s="73"/>
      <c r="G51" s="75"/>
      <c r="H51" s="73"/>
      <c r="I51" s="2"/>
      <c r="J51" s="2"/>
    </row>
    <row r="52" spans="1:10" ht="15" customHeight="1">
      <c r="A52" s="76" t="s">
        <v>28</v>
      </c>
      <c r="B52" s="73" t="s">
        <v>75</v>
      </c>
      <c r="C52" s="77"/>
      <c r="D52" s="73"/>
      <c r="E52" s="78"/>
      <c r="F52" s="73"/>
      <c r="G52" s="75"/>
      <c r="H52" s="73"/>
      <c r="I52" s="2"/>
      <c r="J52" s="2"/>
    </row>
    <row r="53" spans="1:10" ht="14.25" customHeight="1">
      <c r="A53" s="76"/>
      <c r="B53" s="73" t="s">
        <v>76</v>
      </c>
      <c r="C53" s="77">
        <v>4741</v>
      </c>
      <c r="D53" s="77"/>
      <c r="E53" s="78">
        <v>6162</v>
      </c>
      <c r="F53" s="79">
        <v>4741</v>
      </c>
      <c r="G53" s="80">
        <v>6162</v>
      </c>
      <c r="H53" s="79"/>
      <c r="I53" s="2"/>
      <c r="J53" s="2"/>
    </row>
    <row r="54" spans="1:10" ht="7.5" customHeight="1" hidden="1">
      <c r="A54" s="76"/>
      <c r="B54" s="73"/>
      <c r="C54" s="77"/>
      <c r="D54" s="77"/>
      <c r="E54" s="78"/>
      <c r="F54" s="77"/>
      <c r="G54" s="82"/>
      <c r="H54" s="77"/>
      <c r="I54" s="2"/>
      <c r="J54" s="2"/>
    </row>
    <row r="55" spans="1:10" ht="12.75" hidden="1">
      <c r="A55" s="76" t="s">
        <v>32</v>
      </c>
      <c r="B55" s="73" t="s">
        <v>33</v>
      </c>
      <c r="C55" s="77">
        <v>0</v>
      </c>
      <c r="D55" s="77"/>
      <c r="E55" s="78"/>
      <c r="F55" s="77">
        <v>0</v>
      </c>
      <c r="G55" s="82">
        <v>0</v>
      </c>
      <c r="H55" s="77"/>
      <c r="I55" s="2"/>
      <c r="J55" s="2"/>
    </row>
    <row r="56" spans="1:10" ht="12.75" hidden="1">
      <c r="A56" s="76"/>
      <c r="B56" s="73" t="s">
        <v>31</v>
      </c>
      <c r="C56" s="77">
        <v>0</v>
      </c>
      <c r="D56" s="77"/>
      <c r="E56" s="78"/>
      <c r="F56" s="77">
        <v>0</v>
      </c>
      <c r="G56" s="82">
        <v>0</v>
      </c>
      <c r="H56" s="77"/>
      <c r="I56" s="2"/>
      <c r="J56" s="2"/>
    </row>
    <row r="57" spans="1:10" ht="12.75" hidden="1">
      <c r="A57" s="76"/>
      <c r="B57" s="73" t="s">
        <v>77</v>
      </c>
      <c r="C57" s="77">
        <v>0</v>
      </c>
      <c r="D57" s="77"/>
      <c r="E57" s="78"/>
      <c r="F57" s="77">
        <v>0</v>
      </c>
      <c r="G57" s="82">
        <v>0</v>
      </c>
      <c r="H57" s="77"/>
      <c r="I57" s="2"/>
      <c r="J57" s="2"/>
    </row>
    <row r="58" spans="1:10" ht="12.75" hidden="1">
      <c r="A58" s="76"/>
      <c r="B58" s="73" t="s">
        <v>78</v>
      </c>
      <c r="C58" s="77">
        <v>0</v>
      </c>
      <c r="D58" s="77"/>
      <c r="E58" s="78"/>
      <c r="F58" s="77"/>
      <c r="G58" s="82"/>
      <c r="H58" s="77"/>
      <c r="I58" s="2"/>
      <c r="J58" s="2"/>
    </row>
    <row r="59" spans="1:10" ht="15" customHeight="1" hidden="1">
      <c r="A59" s="76" t="s">
        <v>32</v>
      </c>
      <c r="B59" s="73" t="s">
        <v>141</v>
      </c>
      <c r="C59" s="77">
        <v>0</v>
      </c>
      <c r="D59" s="77"/>
      <c r="E59" s="78">
        <v>0</v>
      </c>
      <c r="F59" s="77">
        <v>0</v>
      </c>
      <c r="G59" s="82"/>
      <c r="H59" s="77"/>
      <c r="I59" s="2"/>
      <c r="J59" s="2"/>
    </row>
    <row r="60" spans="1:10" ht="8.25" customHeight="1" hidden="1">
      <c r="A60" s="76"/>
      <c r="B60" s="73"/>
      <c r="C60" s="77"/>
      <c r="D60" s="77"/>
      <c r="E60" s="78"/>
      <c r="F60" s="77"/>
      <c r="G60" s="82"/>
      <c r="H60" s="77"/>
      <c r="I60" s="2"/>
      <c r="J60" s="2"/>
    </row>
    <row r="61" spans="1:10" ht="12.75" hidden="1">
      <c r="A61" s="76" t="s">
        <v>138</v>
      </c>
      <c r="B61" s="73" t="s">
        <v>139</v>
      </c>
      <c r="C61" s="77"/>
      <c r="D61" s="77"/>
      <c r="E61" s="78"/>
      <c r="F61" s="77"/>
      <c r="G61" s="82"/>
      <c r="H61" s="77"/>
      <c r="I61" s="2"/>
      <c r="J61" s="2"/>
    </row>
    <row r="62" spans="1:10" ht="1.5" customHeight="1" hidden="1">
      <c r="A62" s="76"/>
      <c r="B62" s="73" t="s">
        <v>140</v>
      </c>
      <c r="C62" s="77">
        <v>4741</v>
      </c>
      <c r="D62" s="77"/>
      <c r="E62" s="78">
        <v>6162</v>
      </c>
      <c r="F62" s="79">
        <v>4741</v>
      </c>
      <c r="G62" s="80">
        <v>6162</v>
      </c>
      <c r="H62" s="79"/>
      <c r="I62" s="2"/>
      <c r="J62" s="2"/>
    </row>
    <row r="63" spans="1:10" ht="12.75" customHeight="1">
      <c r="A63" s="72"/>
      <c r="B63" s="73"/>
      <c r="C63" s="73"/>
      <c r="D63" s="73"/>
      <c r="E63" s="78"/>
      <c r="F63" s="77"/>
      <c r="G63" s="86"/>
      <c r="I63" s="2"/>
      <c r="J63" s="2"/>
    </row>
    <row r="64" spans="1:8" ht="12.75">
      <c r="A64" s="72" t="s">
        <v>34</v>
      </c>
      <c r="B64" s="73" t="s">
        <v>142</v>
      </c>
      <c r="C64" s="73"/>
      <c r="D64" s="73"/>
      <c r="E64" s="78"/>
      <c r="F64" s="73"/>
      <c r="G64" s="82"/>
      <c r="H64" s="81"/>
    </row>
    <row r="65" spans="1:8" ht="12.75">
      <c r="A65" s="72"/>
      <c r="B65" s="73" t="s">
        <v>74</v>
      </c>
      <c r="C65" s="73"/>
      <c r="D65" s="73"/>
      <c r="E65" s="78"/>
      <c r="F65" s="73"/>
      <c r="G65" s="82"/>
      <c r="H65" s="81"/>
    </row>
    <row r="66" spans="1:8" ht="8.25" customHeight="1">
      <c r="A66" s="72"/>
      <c r="B66" s="73"/>
      <c r="C66" s="73"/>
      <c r="D66" s="73"/>
      <c r="E66" s="78"/>
      <c r="F66" s="73"/>
      <c r="G66" s="82"/>
      <c r="H66" s="81"/>
    </row>
    <row r="67" spans="1:8" ht="12.75" customHeight="1">
      <c r="A67" s="72"/>
      <c r="B67" s="73" t="s">
        <v>202</v>
      </c>
      <c r="C67" s="73"/>
      <c r="D67" s="73"/>
      <c r="E67" s="78"/>
      <c r="F67" s="73"/>
      <c r="G67" s="82"/>
      <c r="H67" s="81"/>
    </row>
    <row r="68" spans="1:8" ht="12.75">
      <c r="A68" s="72"/>
      <c r="B68" s="101" t="s">
        <v>166</v>
      </c>
      <c r="C68" s="83">
        <v>4.567965468069526</v>
      </c>
      <c r="D68" s="83"/>
      <c r="E68" s="87">
        <v>5.937731867369456</v>
      </c>
      <c r="F68" s="83">
        <v>4.567965468069526</v>
      </c>
      <c r="G68" s="100">
        <v>5.937731867369456</v>
      </c>
      <c r="H68" s="88"/>
    </row>
    <row r="69" spans="1:7" ht="8.25" customHeight="1">
      <c r="A69" s="72"/>
      <c r="B69" s="73" t="s">
        <v>132</v>
      </c>
      <c r="C69" s="83"/>
      <c r="D69" s="83"/>
      <c r="E69" s="87"/>
      <c r="F69" s="83"/>
      <c r="G69" s="75"/>
    </row>
    <row r="70" spans="1:7" ht="12.75" customHeight="1">
      <c r="A70" s="72"/>
      <c r="B70" s="73" t="s">
        <v>164</v>
      </c>
      <c r="C70" s="83"/>
      <c r="D70" s="83"/>
      <c r="E70" s="87"/>
      <c r="F70" s="83"/>
      <c r="G70" s="75"/>
    </row>
    <row r="71" spans="1:8" ht="12.75">
      <c r="A71" s="72"/>
      <c r="B71" s="101" t="s">
        <v>165</v>
      </c>
      <c r="C71" s="89">
        <v>4.5282396199610195</v>
      </c>
      <c r="D71" s="83"/>
      <c r="E71" s="87">
        <v>5.861091559343314</v>
      </c>
      <c r="F71" s="89">
        <v>4.5282396199610195</v>
      </c>
      <c r="G71" s="90">
        <v>5.861091559343314</v>
      </c>
      <c r="H71" s="81"/>
    </row>
    <row r="72" spans="1:8" ht="12.75">
      <c r="A72" s="72"/>
      <c r="B72" s="73" t="s">
        <v>132</v>
      </c>
      <c r="C72" s="89"/>
      <c r="D72" s="83"/>
      <c r="E72" s="87"/>
      <c r="F72" s="89"/>
      <c r="G72" s="90"/>
      <c r="H72" s="81"/>
    </row>
    <row r="73" spans="1:8" ht="9.75" customHeight="1">
      <c r="A73" s="91"/>
      <c r="B73" s="92" t="s">
        <v>132</v>
      </c>
      <c r="C73" s="92"/>
      <c r="D73" s="92"/>
      <c r="E73" s="92"/>
      <c r="F73" s="93"/>
      <c r="G73" s="94"/>
      <c r="H73" s="81"/>
    </row>
    <row r="74" spans="1:8" ht="12.75">
      <c r="A74" s="95"/>
      <c r="B74" s="96"/>
      <c r="C74" s="96"/>
      <c r="D74" s="96"/>
      <c r="E74" s="81"/>
      <c r="F74" s="81"/>
      <c r="G74" s="2"/>
      <c r="H74" s="2"/>
    </row>
    <row r="75" spans="1:8" ht="24.75" customHeight="1">
      <c r="A75" s="2"/>
      <c r="B75" s="131" t="s">
        <v>132</v>
      </c>
      <c r="C75" s="131"/>
      <c r="D75" s="131"/>
      <c r="E75" s="131"/>
      <c r="F75" s="131"/>
      <c r="G75" s="131"/>
      <c r="H75" s="81"/>
    </row>
    <row r="76" spans="1:8" ht="12.75">
      <c r="A76" s="2"/>
      <c r="B76" s="2"/>
      <c r="C76" s="2"/>
      <c r="D76" s="2"/>
      <c r="E76" s="2"/>
      <c r="F76" s="2"/>
      <c r="G76" s="2"/>
      <c r="H76" s="81"/>
    </row>
    <row r="77" spans="1:8" ht="12.75">
      <c r="A77" s="2"/>
      <c r="B77" s="2"/>
      <c r="C77" s="2"/>
      <c r="D77" s="2"/>
      <c r="E77" s="2"/>
      <c r="F77" s="2"/>
      <c r="G77" s="2"/>
      <c r="H77" s="81"/>
    </row>
    <row r="78" spans="1:8" ht="12.75">
      <c r="A78" s="2"/>
      <c r="B78" s="2"/>
      <c r="C78" s="2"/>
      <c r="D78" s="2"/>
      <c r="E78" s="2"/>
      <c r="F78" s="2"/>
      <c r="G78" s="2"/>
      <c r="H78" s="81"/>
    </row>
    <row r="79" spans="1:8" ht="12.75">
      <c r="A79" s="2"/>
      <c r="B79" s="2"/>
      <c r="C79" s="2"/>
      <c r="D79" s="2"/>
      <c r="E79" s="2"/>
      <c r="F79" s="2"/>
      <c r="G79" s="2"/>
      <c r="H79" s="81"/>
    </row>
    <row r="80" spans="1:8" ht="12.75">
      <c r="A80" s="2"/>
      <c r="B80" s="2"/>
      <c r="C80" s="2"/>
      <c r="D80" s="2"/>
      <c r="E80" s="2"/>
      <c r="F80" s="2"/>
      <c r="G80" s="2"/>
      <c r="H80" s="81"/>
    </row>
    <row r="81" spans="1:8" ht="12.75">
      <c r="A81" s="2"/>
      <c r="B81" s="2"/>
      <c r="C81" s="2"/>
      <c r="D81" s="2"/>
      <c r="E81" s="2"/>
      <c r="F81" s="2"/>
      <c r="G81" s="2"/>
      <c r="H81" s="81"/>
    </row>
    <row r="82" spans="1:8" ht="12.75">
      <c r="A82" s="2"/>
      <c r="B82" s="2"/>
      <c r="C82" s="2"/>
      <c r="D82" s="2"/>
      <c r="E82" s="2"/>
      <c r="F82" s="2"/>
      <c r="G82" s="2"/>
      <c r="H82" s="81"/>
    </row>
    <row r="83" spans="1:8" ht="12.75">
      <c r="A83" s="2"/>
      <c r="B83" s="2"/>
      <c r="C83" s="2"/>
      <c r="D83" s="2"/>
      <c r="E83" s="2"/>
      <c r="F83" s="2"/>
      <c r="G83" s="2"/>
      <c r="H83" s="81"/>
    </row>
    <row r="84" spans="1:8" ht="12.75">
      <c r="A84" s="2"/>
      <c r="B84" s="2"/>
      <c r="C84" s="2"/>
      <c r="D84" s="2"/>
      <c r="E84" s="2"/>
      <c r="F84" s="2"/>
      <c r="G84" s="2"/>
      <c r="H84" s="2"/>
    </row>
    <row r="85" spans="1:8" ht="12.75">
      <c r="A85" s="2"/>
      <c r="B85" s="2"/>
      <c r="C85" s="2"/>
      <c r="D85" s="2"/>
      <c r="E85" s="2"/>
      <c r="F85" s="2"/>
      <c r="G85" s="2"/>
      <c r="H85" s="2"/>
    </row>
    <row r="86" spans="1:8" ht="12.75">
      <c r="A86" s="2"/>
      <c r="B86" s="2"/>
      <c r="C86" s="2"/>
      <c r="D86" s="2"/>
      <c r="E86" s="2"/>
      <c r="F86" s="2"/>
      <c r="G86" s="2"/>
      <c r="H86" s="2"/>
    </row>
    <row r="87" spans="1:8" ht="12.75">
      <c r="A87" s="2"/>
      <c r="B87" s="2"/>
      <c r="C87" s="2"/>
      <c r="D87" s="2"/>
      <c r="E87" s="2"/>
      <c r="F87" s="2"/>
      <c r="G87" s="2"/>
      <c r="H87" s="2"/>
    </row>
    <row r="88" spans="1:8" ht="12.75">
      <c r="A88" s="2"/>
      <c r="B88" s="2"/>
      <c r="C88" s="2"/>
      <c r="D88" s="2"/>
      <c r="E88" s="2"/>
      <c r="F88" s="2"/>
      <c r="G88" s="2"/>
      <c r="H88" s="2"/>
    </row>
    <row r="89" spans="1:8" ht="12.75">
      <c r="A89" s="2"/>
      <c r="B89" s="2"/>
      <c r="C89" s="2"/>
      <c r="D89" s="2"/>
      <c r="E89" s="2"/>
      <c r="F89" s="2"/>
      <c r="G89" s="2"/>
      <c r="H89" s="2"/>
    </row>
    <row r="90" spans="1:8" ht="12.75">
      <c r="A90" s="2"/>
      <c r="B90" s="2"/>
      <c r="C90" s="2"/>
      <c r="D90" s="2"/>
      <c r="E90" s="2"/>
      <c r="F90" s="2"/>
      <c r="G90" s="2"/>
      <c r="H90" s="2"/>
    </row>
    <row r="91" spans="1:8" ht="12.75">
      <c r="A91" s="2"/>
      <c r="B91" s="2"/>
      <c r="C91" s="2"/>
      <c r="D91" s="2"/>
      <c r="E91" s="2"/>
      <c r="F91" s="2"/>
      <c r="G91" s="2"/>
      <c r="H91" s="2"/>
    </row>
    <row r="92" spans="1:8" ht="12.75">
      <c r="A92" s="2"/>
      <c r="B92" s="2"/>
      <c r="C92" s="2"/>
      <c r="D92" s="2"/>
      <c r="E92" s="2"/>
      <c r="F92" s="2"/>
      <c r="G92" s="2"/>
      <c r="H92" s="2"/>
    </row>
    <row r="93" spans="1:8" ht="12.75">
      <c r="A93" s="2"/>
      <c r="B93" s="2"/>
      <c r="C93" s="2"/>
      <c r="D93" s="2"/>
      <c r="E93" s="2"/>
      <c r="F93" s="2"/>
      <c r="G93" s="2"/>
      <c r="H93" s="2"/>
    </row>
    <row r="94" spans="1:8" ht="12.75">
      <c r="A94" s="2"/>
      <c r="B94" s="2"/>
      <c r="C94" s="2"/>
      <c r="D94" s="2"/>
      <c r="E94" s="2"/>
      <c r="F94" s="2"/>
      <c r="G94" s="2"/>
      <c r="H94" s="2"/>
    </row>
    <row r="95" spans="1:8" ht="12.75">
      <c r="A95" s="2"/>
      <c r="B95" s="2"/>
      <c r="C95" s="2"/>
      <c r="D95" s="2"/>
      <c r="E95" s="2"/>
      <c r="F95" s="2"/>
      <c r="G95" s="2"/>
      <c r="H95" s="2"/>
    </row>
    <row r="96" spans="1:8" ht="12.75">
      <c r="A96" s="2"/>
      <c r="B96" s="2"/>
      <c r="C96" s="2"/>
      <c r="D96" s="2"/>
      <c r="E96" s="2"/>
      <c r="F96" s="2"/>
      <c r="G96" s="2"/>
      <c r="H96" s="2"/>
    </row>
    <row r="97" spans="1:8" ht="12.75">
      <c r="A97" s="2"/>
      <c r="B97" s="2"/>
      <c r="C97" s="2"/>
      <c r="D97" s="2"/>
      <c r="E97" s="2"/>
      <c r="F97" s="2"/>
      <c r="G97" s="2"/>
      <c r="H97" s="2"/>
    </row>
    <row r="98" spans="1:8" ht="12.75">
      <c r="A98" s="2"/>
      <c r="B98" s="2"/>
      <c r="C98" s="2"/>
      <c r="D98" s="2"/>
      <c r="E98" s="2"/>
      <c r="F98" s="2"/>
      <c r="G98" s="2"/>
      <c r="H98" s="2"/>
    </row>
    <row r="99" spans="1:8" ht="12.75">
      <c r="A99" s="2"/>
      <c r="B99" s="2"/>
      <c r="C99" s="2"/>
      <c r="D99" s="2"/>
      <c r="E99" s="2"/>
      <c r="F99" s="2"/>
      <c r="G99" s="2"/>
      <c r="H99" s="2"/>
    </row>
    <row r="100" spans="1:8" ht="12.75">
      <c r="A100" s="2"/>
      <c r="B100" s="2"/>
      <c r="C100" s="2"/>
      <c r="D100" s="2"/>
      <c r="E100" s="2"/>
      <c r="F100" s="2"/>
      <c r="G100" s="2"/>
      <c r="H100" s="2"/>
    </row>
    <row r="101" spans="1:8" ht="12.75">
      <c r="A101" s="2"/>
      <c r="B101" s="2"/>
      <c r="C101" s="2"/>
      <c r="D101" s="2"/>
      <c r="E101" s="2"/>
      <c r="F101" s="2"/>
      <c r="G101" s="2"/>
      <c r="H101" s="2"/>
    </row>
    <row r="102" spans="1:8" ht="12.75">
      <c r="A102" s="2"/>
      <c r="B102" s="2"/>
      <c r="C102" s="2"/>
      <c r="D102" s="2"/>
      <c r="E102" s="2"/>
      <c r="F102" s="2"/>
      <c r="G102" s="2"/>
      <c r="H102" s="2"/>
    </row>
    <row r="103" spans="1:8" ht="12.75">
      <c r="A103" s="2"/>
      <c r="B103" s="2"/>
      <c r="C103" s="2"/>
      <c r="D103" s="2"/>
      <c r="E103" s="2"/>
      <c r="F103" s="2"/>
      <c r="G103" s="2"/>
      <c r="H103" s="2"/>
    </row>
    <row r="104" spans="1:8" ht="12.75">
      <c r="A104" s="2"/>
      <c r="B104" s="2"/>
      <c r="C104" s="2"/>
      <c r="D104" s="2"/>
      <c r="E104" s="2"/>
      <c r="F104" s="2"/>
      <c r="G104" s="2"/>
      <c r="H104" s="2"/>
    </row>
    <row r="105" spans="1:8" ht="12.75">
      <c r="A105" s="2"/>
      <c r="B105" s="2"/>
      <c r="C105" s="2"/>
      <c r="D105" s="2"/>
      <c r="E105" s="2"/>
      <c r="F105" s="2"/>
      <c r="G105" s="2"/>
      <c r="H105" s="2"/>
    </row>
    <row r="106" spans="1:8" ht="12.75">
      <c r="A106" s="2"/>
      <c r="B106" s="2"/>
      <c r="C106" s="2"/>
      <c r="D106" s="2"/>
      <c r="E106" s="2"/>
      <c r="F106" s="2"/>
      <c r="G106" s="2"/>
      <c r="H106" s="2"/>
    </row>
    <row r="107" spans="1:8" ht="12.75">
      <c r="A107" s="2"/>
      <c r="B107" s="2"/>
      <c r="C107" s="2"/>
      <c r="D107" s="2"/>
      <c r="E107" s="2"/>
      <c r="F107" s="2"/>
      <c r="G107" s="2"/>
      <c r="H107" s="2"/>
    </row>
    <row r="108" spans="1:8" ht="12.75">
      <c r="A108" s="2"/>
      <c r="B108" s="2"/>
      <c r="C108" s="2"/>
      <c r="D108" s="2"/>
      <c r="E108" s="2"/>
      <c r="F108" s="2"/>
      <c r="G108" s="2"/>
      <c r="H108" s="2"/>
    </row>
    <row r="109" spans="1:8" ht="12.75">
      <c r="A109" s="2"/>
      <c r="B109" s="2"/>
      <c r="C109" s="2"/>
      <c r="D109" s="2"/>
      <c r="E109" s="2"/>
      <c r="F109" s="2"/>
      <c r="G109" s="2"/>
      <c r="H109" s="2"/>
    </row>
    <row r="110" spans="1:8" ht="12.75">
      <c r="A110" s="2"/>
      <c r="B110" s="2"/>
      <c r="C110" s="2"/>
      <c r="D110" s="2"/>
      <c r="E110" s="2"/>
      <c r="F110" s="2"/>
      <c r="G110" s="2"/>
      <c r="H110" s="2"/>
    </row>
    <row r="111" spans="1:8" ht="12.75">
      <c r="A111" s="2"/>
      <c r="B111" s="2"/>
      <c r="C111" s="2"/>
      <c r="D111" s="2"/>
      <c r="E111" s="2"/>
      <c r="F111" s="2"/>
      <c r="G111" s="2"/>
      <c r="H111" s="2"/>
    </row>
    <row r="112" spans="1:8" ht="12.75">
      <c r="A112" s="2"/>
      <c r="B112" s="2"/>
      <c r="C112" s="2"/>
      <c r="D112" s="2"/>
      <c r="E112" s="2"/>
      <c r="F112" s="2"/>
      <c r="G112" s="2"/>
      <c r="H112" s="2"/>
    </row>
    <row r="113" spans="1:8" ht="12.75">
      <c r="A113" s="2"/>
      <c r="B113" s="2"/>
      <c r="C113" s="2"/>
      <c r="D113" s="2"/>
      <c r="E113" s="2"/>
      <c r="F113" s="2"/>
      <c r="G113" s="2"/>
      <c r="H113" s="2"/>
    </row>
    <row r="114" spans="1:8" ht="12.75">
      <c r="A114" s="2"/>
      <c r="B114" s="2"/>
      <c r="C114" s="2"/>
      <c r="D114" s="2"/>
      <c r="E114" s="2"/>
      <c r="F114" s="2"/>
      <c r="G114" s="2"/>
      <c r="H114" s="2"/>
    </row>
    <row r="115" spans="1:8" ht="12.75">
      <c r="A115" s="2"/>
      <c r="B115" s="2"/>
      <c r="C115" s="2"/>
      <c r="D115" s="2"/>
      <c r="E115" s="2"/>
      <c r="F115" s="2"/>
      <c r="G115" s="2"/>
      <c r="H115" s="2"/>
    </row>
    <row r="116" spans="1:8" ht="12.75">
      <c r="A116" s="2"/>
      <c r="B116" s="2"/>
      <c r="C116" s="2"/>
      <c r="D116" s="2"/>
      <c r="E116" s="2"/>
      <c r="F116" s="2"/>
      <c r="G116" s="2"/>
      <c r="H116" s="2"/>
    </row>
    <row r="117" spans="1:8" ht="12.75">
      <c r="A117" s="2"/>
      <c r="B117" s="2"/>
      <c r="C117" s="2"/>
      <c r="D117" s="2"/>
      <c r="E117" s="2"/>
      <c r="F117" s="2"/>
      <c r="G117" s="2"/>
      <c r="H117" s="2"/>
    </row>
    <row r="118" spans="1:8" ht="12.75">
      <c r="A118" s="2"/>
      <c r="B118" s="2"/>
      <c r="C118" s="2"/>
      <c r="D118" s="2"/>
      <c r="E118" s="2"/>
      <c r="F118" s="2"/>
      <c r="G118" s="2"/>
      <c r="H118" s="2"/>
    </row>
    <row r="119" spans="1:8" ht="12.75">
      <c r="A119" s="2"/>
      <c r="B119" s="2"/>
      <c r="C119" s="2"/>
      <c r="D119" s="2"/>
      <c r="E119" s="2"/>
      <c r="F119" s="2"/>
      <c r="G119" s="2"/>
      <c r="H119" s="2"/>
    </row>
    <row r="120" spans="1:8" ht="12.75">
      <c r="A120" s="2"/>
      <c r="B120" s="2"/>
      <c r="C120" s="2"/>
      <c r="D120" s="2"/>
      <c r="E120" s="2"/>
      <c r="F120" s="2"/>
      <c r="G120" s="2"/>
      <c r="H120" s="2"/>
    </row>
    <row r="121" spans="1:8" ht="12.75">
      <c r="A121" s="2"/>
      <c r="B121" s="2"/>
      <c r="C121" s="2"/>
      <c r="D121" s="2"/>
      <c r="E121" s="2"/>
      <c r="F121" s="2"/>
      <c r="G121" s="2"/>
      <c r="H121" s="2"/>
    </row>
    <row r="122" spans="1:8" ht="12.75">
      <c r="A122" s="2"/>
      <c r="B122" s="2"/>
      <c r="C122" s="2"/>
      <c r="D122" s="2"/>
      <c r="E122" s="2"/>
      <c r="F122" s="2"/>
      <c r="G122" s="2"/>
      <c r="H122" s="2"/>
    </row>
    <row r="123" spans="1:8" ht="12.75">
      <c r="A123" s="2"/>
      <c r="B123" s="2"/>
      <c r="C123" s="2"/>
      <c r="D123" s="2"/>
      <c r="E123" s="2"/>
      <c r="F123" s="2"/>
      <c r="G123" s="2"/>
      <c r="H123" s="2"/>
    </row>
    <row r="124" spans="1:8" ht="12.75">
      <c r="A124" s="2"/>
      <c r="B124" s="2"/>
      <c r="C124" s="2"/>
      <c r="D124" s="2"/>
      <c r="E124" s="2"/>
      <c r="F124" s="2"/>
      <c r="G124" s="2"/>
      <c r="H124" s="2"/>
    </row>
    <row r="125" spans="1:8" ht="12.75">
      <c r="A125" s="2"/>
      <c r="B125" s="2"/>
      <c r="C125" s="2"/>
      <c r="D125" s="2"/>
      <c r="E125" s="2"/>
      <c r="F125" s="2"/>
      <c r="G125" s="2"/>
      <c r="H125" s="2"/>
    </row>
  </sheetData>
  <mergeCells count="8">
    <mergeCell ref="B75:G75"/>
    <mergeCell ref="F12:G12"/>
    <mergeCell ref="A4:G4"/>
    <mergeCell ref="A5:G5"/>
    <mergeCell ref="A6:G6"/>
    <mergeCell ref="A8:G8"/>
    <mergeCell ref="A9:G9"/>
    <mergeCell ref="A10:G10"/>
  </mergeCells>
  <printOptions/>
  <pageMargins left="0.53" right="0.52" top="0.25" bottom="0.5" header="0.5" footer="0.5"/>
  <pageSetup fitToHeight="1" fitToWidth="1" horizontalDpi="600" verticalDpi="600" orientation="portrait" paperSize="9" scale="96" r:id="rId3"/>
  <legacyDrawing r:id="rId2"/>
  <oleObjects>
    <oleObject progId="Paint.Picture" shapeId="59152" r:id="rId1"/>
  </oleObjects>
</worksheet>
</file>

<file path=xl/worksheets/sheet2.xml><?xml version="1.0" encoding="utf-8"?>
<worksheet xmlns="http://schemas.openxmlformats.org/spreadsheetml/2006/main" xmlns:r="http://schemas.openxmlformats.org/officeDocument/2006/relationships">
  <sheetPr>
    <pageSetUpPr fitToPage="1"/>
  </sheetPr>
  <dimension ref="A1:C60"/>
  <sheetViews>
    <sheetView workbookViewId="0" topLeftCell="A7">
      <selection activeCell="A20" sqref="A20"/>
    </sheetView>
  </sheetViews>
  <sheetFormatPr defaultColWidth="9.140625" defaultRowHeight="12.75"/>
  <cols>
    <col min="1" max="1" width="48.28125" style="2" customWidth="1"/>
    <col min="2" max="3" width="17.7109375" style="2" customWidth="1"/>
    <col min="4" max="16384" width="9.140625" style="2" customWidth="1"/>
  </cols>
  <sheetData>
    <row r="1" spans="1:3" ht="15">
      <c r="A1" s="99"/>
      <c r="B1" s="99"/>
      <c r="C1" s="6"/>
    </row>
    <row r="2" spans="1:3" ht="15">
      <c r="A2" s="99"/>
      <c r="B2" s="99"/>
      <c r="C2" s="105"/>
    </row>
    <row r="3" spans="1:3" ht="15">
      <c r="A3" s="99"/>
      <c r="B3" s="99"/>
      <c r="C3" s="99"/>
    </row>
    <row r="4" spans="1:3" ht="15">
      <c r="A4" s="99"/>
      <c r="B4" s="99"/>
      <c r="C4" s="99"/>
    </row>
    <row r="5" spans="1:3" ht="15">
      <c r="A5" s="99"/>
      <c r="B5" s="99"/>
      <c r="C5" s="99"/>
    </row>
    <row r="6" spans="1:3" ht="12.75">
      <c r="A6" s="139" t="s">
        <v>200</v>
      </c>
      <c r="B6" s="139"/>
      <c r="C6" s="139"/>
    </row>
    <row r="7" spans="1:3" ht="12.75">
      <c r="A7" s="137" t="s">
        <v>80</v>
      </c>
      <c r="B7" s="137"/>
      <c r="C7" s="137"/>
    </row>
    <row r="8" spans="1:3" ht="12.75">
      <c r="A8" s="138" t="s">
        <v>168</v>
      </c>
      <c r="B8" s="138"/>
      <c r="C8" s="138"/>
    </row>
    <row r="9" spans="1:3" ht="12.75">
      <c r="A9" s="138" t="s">
        <v>36</v>
      </c>
      <c r="B9" s="138"/>
      <c r="C9" s="138"/>
    </row>
    <row r="10" spans="1:3" ht="12.75">
      <c r="A10" s="138" t="s">
        <v>144</v>
      </c>
      <c r="B10" s="138"/>
      <c r="C10" s="138"/>
    </row>
    <row r="11" spans="1:3" ht="12.75">
      <c r="A11" s="137" t="s">
        <v>121</v>
      </c>
      <c r="B11" s="137"/>
      <c r="C11" s="137"/>
    </row>
    <row r="12" spans="1:3" ht="12.75">
      <c r="A12" s="138"/>
      <c r="B12" s="140"/>
      <c r="C12" s="140"/>
    </row>
    <row r="13" spans="1:3" ht="12.75">
      <c r="A13" s="141" t="s">
        <v>35</v>
      </c>
      <c r="B13" s="142"/>
      <c r="C13" s="143"/>
    </row>
    <row r="14" spans="1:3" ht="12.75">
      <c r="A14" s="97"/>
      <c r="B14" s="110" t="s">
        <v>94</v>
      </c>
      <c r="C14" s="112" t="s">
        <v>37</v>
      </c>
    </row>
    <row r="15" spans="1:3" ht="12.75">
      <c r="A15" s="98"/>
      <c r="B15" s="110" t="s">
        <v>95</v>
      </c>
      <c r="C15" s="112" t="s">
        <v>97</v>
      </c>
    </row>
    <row r="16" spans="1:3" ht="12.75">
      <c r="A16" s="98"/>
      <c r="B16" s="110" t="s">
        <v>96</v>
      </c>
      <c r="C16" s="112" t="s">
        <v>98</v>
      </c>
    </row>
    <row r="17" spans="1:3" ht="12.75">
      <c r="A17" s="98"/>
      <c r="B17" s="111">
        <v>37346</v>
      </c>
      <c r="C17" s="113">
        <v>37256</v>
      </c>
    </row>
    <row r="18" spans="1:3" ht="12.75">
      <c r="A18" s="98"/>
      <c r="B18" s="110" t="s">
        <v>3</v>
      </c>
      <c r="C18" s="112" t="s">
        <v>3</v>
      </c>
    </row>
    <row r="19" spans="1:3" ht="12.75">
      <c r="A19" s="98" t="s">
        <v>169</v>
      </c>
      <c r="B19" s="73"/>
      <c r="C19" s="75"/>
    </row>
    <row r="20" spans="1:3" ht="12.75">
      <c r="A20" s="72" t="s">
        <v>201</v>
      </c>
      <c r="B20" s="77">
        <v>7896</v>
      </c>
      <c r="C20" s="82">
        <v>7656</v>
      </c>
    </row>
    <row r="21" spans="1:3" ht="12.75">
      <c r="A21" s="72" t="s">
        <v>170</v>
      </c>
      <c r="B21" s="77">
        <v>42224</v>
      </c>
      <c r="C21" s="82">
        <v>42224</v>
      </c>
    </row>
    <row r="22" spans="1:3" ht="12.75" hidden="1">
      <c r="A22" s="115" t="s">
        <v>171</v>
      </c>
      <c r="B22" s="77">
        <v>0</v>
      </c>
      <c r="C22" s="82">
        <v>0</v>
      </c>
    </row>
    <row r="23" spans="1:3" ht="12.75">
      <c r="A23" s="115" t="s">
        <v>172</v>
      </c>
      <c r="B23" s="77">
        <v>7320</v>
      </c>
      <c r="C23" s="82">
        <v>7629</v>
      </c>
    </row>
    <row r="24" spans="1:3" ht="12.75">
      <c r="A24" s="115" t="s">
        <v>173</v>
      </c>
      <c r="B24" s="77">
        <f>185550+9341</f>
        <v>194891</v>
      </c>
      <c r="C24" s="82">
        <v>191779</v>
      </c>
    </row>
    <row r="25" spans="1:3" ht="12.75">
      <c r="A25" s="115" t="s">
        <v>174</v>
      </c>
      <c r="B25" s="77">
        <f>18170+20207+9938+38016+3173+5430-558+2</f>
        <v>94378</v>
      </c>
      <c r="C25" s="82">
        <v>124426</v>
      </c>
    </row>
    <row r="26" spans="1:3" ht="12.75" hidden="1">
      <c r="A26" s="115" t="s">
        <v>175</v>
      </c>
      <c r="B26" s="77">
        <v>0</v>
      </c>
      <c r="C26" s="82">
        <v>0</v>
      </c>
    </row>
    <row r="27" spans="1:3" ht="12.75" hidden="1">
      <c r="A27" s="115" t="s">
        <v>176</v>
      </c>
      <c r="B27" s="77">
        <v>0</v>
      </c>
      <c r="C27" s="82">
        <v>0</v>
      </c>
    </row>
    <row r="28" spans="1:3" ht="12.75">
      <c r="A28" s="115" t="s">
        <v>177</v>
      </c>
      <c r="B28" s="77">
        <v>3771</v>
      </c>
      <c r="C28" s="82">
        <v>5790</v>
      </c>
    </row>
    <row r="29" spans="1:3" ht="12.75">
      <c r="A29" s="115" t="s">
        <v>178</v>
      </c>
      <c r="B29" s="77">
        <f>156469+24364</f>
        <v>180833</v>
      </c>
      <c r="C29" s="82">
        <v>155421</v>
      </c>
    </row>
    <row r="30" spans="1:3" ht="12.75">
      <c r="A30" s="115" t="s">
        <v>179</v>
      </c>
      <c r="B30" s="77">
        <v>20566</v>
      </c>
      <c r="C30" s="82">
        <v>17888</v>
      </c>
    </row>
    <row r="31" spans="1:3" ht="13.5" thickBot="1">
      <c r="A31" s="115" t="s">
        <v>180</v>
      </c>
      <c r="B31" s="116">
        <f>SUM(B20:B30)</f>
        <v>551879</v>
      </c>
      <c r="C31" s="117">
        <f>SUM(C20:C30)</f>
        <v>552813</v>
      </c>
    </row>
    <row r="32" spans="1:3" ht="13.5" thickTop="1">
      <c r="A32" s="72"/>
      <c r="B32" s="73"/>
      <c r="C32" s="75"/>
    </row>
    <row r="33" spans="1:3" ht="12.75">
      <c r="A33" s="72"/>
      <c r="B33" s="73"/>
      <c r="C33" s="75"/>
    </row>
    <row r="34" spans="1:3" ht="12.75">
      <c r="A34" s="98" t="s">
        <v>181</v>
      </c>
      <c r="B34" s="73"/>
      <c r="C34" s="82"/>
    </row>
    <row r="35" spans="1:3" ht="12.75">
      <c r="A35" s="72" t="s">
        <v>182</v>
      </c>
      <c r="B35" s="77">
        <v>69</v>
      </c>
      <c r="C35" s="82">
        <v>69</v>
      </c>
    </row>
    <row r="36" spans="1:3" ht="12.75">
      <c r="A36" s="72" t="s">
        <v>183</v>
      </c>
      <c r="B36" s="77">
        <f>148398+35137+14183+21168+3000+2565</f>
        <v>224451</v>
      </c>
      <c r="C36" s="82">
        <v>241693</v>
      </c>
    </row>
    <row r="37" spans="1:3" ht="12.75" hidden="1">
      <c r="A37" s="72" t="s">
        <v>184</v>
      </c>
      <c r="B37" s="77">
        <v>0</v>
      </c>
      <c r="C37" s="82">
        <v>0</v>
      </c>
    </row>
    <row r="38" spans="1:3" ht="12.75" hidden="1">
      <c r="A38" s="72" t="s">
        <v>185</v>
      </c>
      <c r="B38" s="77">
        <v>0</v>
      </c>
      <c r="C38" s="82">
        <v>0</v>
      </c>
    </row>
    <row r="39" spans="1:3" ht="12.75">
      <c r="A39" s="72" t="s">
        <v>186</v>
      </c>
      <c r="B39" s="77">
        <v>25807</v>
      </c>
      <c r="C39" s="82">
        <v>20807</v>
      </c>
    </row>
    <row r="40" spans="1:3" ht="12.75" hidden="1">
      <c r="A40" s="72" t="s">
        <v>187</v>
      </c>
      <c r="B40" s="77">
        <v>0</v>
      </c>
      <c r="C40" s="82">
        <v>0</v>
      </c>
    </row>
    <row r="41" spans="1:3" ht="12.75">
      <c r="A41" s="72" t="s">
        <v>188</v>
      </c>
      <c r="B41" s="118">
        <v>5978</v>
      </c>
      <c r="C41" s="119">
        <v>5978</v>
      </c>
    </row>
    <row r="42" spans="1:3" ht="12.75">
      <c r="A42" s="72"/>
      <c r="B42" s="120">
        <f>SUM(B35:B41)</f>
        <v>256305</v>
      </c>
      <c r="C42" s="121">
        <f>SUM(C35:C41)</f>
        <v>268547</v>
      </c>
    </row>
    <row r="43" spans="1:3" ht="12.75">
      <c r="A43" s="72"/>
      <c r="B43" s="73"/>
      <c r="C43" s="75"/>
    </row>
    <row r="44" spans="1:3" ht="12.75">
      <c r="A44" s="98" t="s">
        <v>189</v>
      </c>
      <c r="B44" s="73"/>
      <c r="C44" s="75"/>
    </row>
    <row r="45" spans="1:3" ht="12.75">
      <c r="A45" s="72" t="s">
        <v>190</v>
      </c>
      <c r="B45" s="77">
        <v>65814</v>
      </c>
      <c r="C45" s="82">
        <v>60091</v>
      </c>
    </row>
    <row r="46" spans="1:3" ht="12.75">
      <c r="A46" s="72" t="s">
        <v>191</v>
      </c>
      <c r="B46" s="122">
        <f>SUM(B42:B45)</f>
        <v>322119</v>
      </c>
      <c r="C46" s="123">
        <f>SUM(C42:C45)</f>
        <v>328638</v>
      </c>
    </row>
    <row r="47" spans="1:3" ht="12.75">
      <c r="A47" s="72"/>
      <c r="B47" s="73"/>
      <c r="C47" s="75"/>
    </row>
    <row r="48" spans="1:3" ht="12.75">
      <c r="A48" s="72"/>
      <c r="B48" s="73"/>
      <c r="C48" s="75"/>
    </row>
    <row r="49" spans="1:3" ht="12.75">
      <c r="A49" s="98" t="s">
        <v>192</v>
      </c>
      <c r="B49" s="73"/>
      <c r="C49" s="75"/>
    </row>
    <row r="50" spans="1:3" ht="12.75">
      <c r="A50" s="72" t="s">
        <v>193</v>
      </c>
      <c r="B50" s="77">
        <v>103811</v>
      </c>
      <c r="C50" s="82">
        <v>103777</v>
      </c>
    </row>
    <row r="51" spans="1:3" ht="12.75">
      <c r="A51" s="72" t="s">
        <v>194</v>
      </c>
      <c r="B51" s="77">
        <v>22045</v>
      </c>
      <c r="C51" s="82">
        <v>22014</v>
      </c>
    </row>
    <row r="52" spans="1:3" ht="12.75">
      <c r="A52" s="72" t="s">
        <v>199</v>
      </c>
      <c r="B52" s="77">
        <v>-2634</v>
      </c>
      <c r="C52" s="82">
        <v>-2741</v>
      </c>
    </row>
    <row r="53" spans="1:3" ht="12.75">
      <c r="A53" s="72" t="s">
        <v>195</v>
      </c>
      <c r="B53" s="77">
        <f>78656+4742</f>
        <v>83398</v>
      </c>
      <c r="C53" s="82">
        <v>78656</v>
      </c>
    </row>
    <row r="54" spans="1:3" ht="12.75">
      <c r="A54" s="72"/>
      <c r="B54" s="122">
        <f>SUM(B50:B53)</f>
        <v>206620</v>
      </c>
      <c r="C54" s="123">
        <f>SUM(C50:C53)</f>
        <v>201706</v>
      </c>
    </row>
    <row r="55" spans="1:3" ht="12.75">
      <c r="A55" s="72"/>
      <c r="B55" s="120"/>
      <c r="C55" s="75"/>
    </row>
    <row r="56" spans="1:3" ht="12.75">
      <c r="A56" s="98" t="s">
        <v>196</v>
      </c>
      <c r="B56" s="118">
        <v>23140</v>
      </c>
      <c r="C56" s="124">
        <v>22469</v>
      </c>
    </row>
    <row r="57" spans="1:3" ht="12.75">
      <c r="A57" s="98"/>
      <c r="B57" s="73"/>
      <c r="C57" s="125"/>
    </row>
    <row r="58" spans="1:3" ht="13.5" thickBot="1">
      <c r="A58" s="72" t="s">
        <v>197</v>
      </c>
      <c r="B58" s="126">
        <f>SUM(B54:B56)+B46</f>
        <v>551879</v>
      </c>
      <c r="C58" s="127">
        <f>SUM(C54:C56)+C46</f>
        <v>552813</v>
      </c>
    </row>
    <row r="59" spans="1:3" ht="13.5" thickTop="1">
      <c r="A59" s="72"/>
      <c r="B59" s="73"/>
      <c r="C59" s="75"/>
    </row>
    <row r="60" spans="1:3" ht="12.75">
      <c r="A60" s="91" t="s">
        <v>198</v>
      </c>
      <c r="B60" s="128">
        <f>+B54/B50</f>
        <v>1.9903478436774522</v>
      </c>
      <c r="C60" s="129">
        <f>+C54/C50</f>
        <v>1.943648399934475</v>
      </c>
    </row>
  </sheetData>
  <mergeCells count="8">
    <mergeCell ref="A10:C10"/>
    <mergeCell ref="A11:C11"/>
    <mergeCell ref="A12:C12"/>
    <mergeCell ref="A13:C13"/>
    <mergeCell ref="A6:C6"/>
    <mergeCell ref="A7:C7"/>
    <mergeCell ref="A8:C8"/>
    <mergeCell ref="A9:C9"/>
  </mergeCells>
  <printOptions/>
  <pageMargins left="1.25" right="0.75" top="0.25" bottom="0.5" header="0.5" footer="0.5"/>
  <pageSetup fitToHeight="1" fitToWidth="1" horizontalDpi="600" verticalDpi="600" orientation="portrait" r:id="rId3"/>
  <legacyDrawing r:id="rId2"/>
  <oleObjects>
    <oleObject progId="Paint.Picture" shapeId="1963175" r:id="rId1"/>
  </oleObjects>
</worksheet>
</file>

<file path=xl/worksheets/sheet3.xml><?xml version="1.0" encoding="utf-8"?>
<worksheet xmlns="http://schemas.openxmlformats.org/spreadsheetml/2006/main" xmlns:r="http://schemas.openxmlformats.org/officeDocument/2006/relationships">
  <sheetPr>
    <pageSetUpPr fitToPage="1"/>
  </sheetPr>
  <dimension ref="A1:J152"/>
  <sheetViews>
    <sheetView workbookViewId="0" topLeftCell="A75">
      <selection activeCell="E83" sqref="E83"/>
    </sheetView>
  </sheetViews>
  <sheetFormatPr defaultColWidth="9.140625" defaultRowHeight="12.75"/>
  <cols>
    <col min="1" max="1" width="5.28125" style="7" customWidth="1"/>
    <col min="2" max="2" width="13.57421875" style="2" customWidth="1"/>
    <col min="3" max="5" width="10.00390625" style="2" customWidth="1"/>
    <col min="6" max="6" width="11.00390625" style="2" customWidth="1"/>
    <col min="7" max="7" width="11.140625" style="2" customWidth="1"/>
    <col min="8" max="8" width="12.8515625" style="2" customWidth="1"/>
    <col min="9" max="9" width="13.00390625" style="2" customWidth="1"/>
    <col min="10" max="10" width="10.57421875" style="2" customWidth="1"/>
    <col min="11" max="16384" width="9.140625" style="2" customWidth="1"/>
  </cols>
  <sheetData>
    <row r="1" spans="1:10" ht="12.75">
      <c r="A1" s="1" t="s">
        <v>40</v>
      </c>
      <c r="J1" s="3"/>
    </row>
    <row r="2" spans="1:10" ht="12.75">
      <c r="A2" s="1"/>
      <c r="J2" s="4"/>
    </row>
    <row r="3" spans="1:2" ht="12.75">
      <c r="A3" s="5" t="s">
        <v>39</v>
      </c>
      <c r="B3" s="6" t="s">
        <v>67</v>
      </c>
    </row>
    <row r="4" spans="2:10" ht="12.75">
      <c r="B4" s="145" t="s">
        <v>154</v>
      </c>
      <c r="C4" s="145"/>
      <c r="D4" s="145"/>
      <c r="E4" s="145"/>
      <c r="F4" s="145"/>
      <c r="G4" s="145"/>
      <c r="H4" s="145"/>
      <c r="I4" s="145"/>
      <c r="J4" s="145"/>
    </row>
    <row r="5" spans="1:10" ht="12.75">
      <c r="A5" s="9"/>
      <c r="B5" s="147"/>
      <c r="C5" s="147"/>
      <c r="D5" s="147"/>
      <c r="E5" s="147"/>
      <c r="F5" s="147"/>
      <c r="G5" s="147"/>
      <c r="H5" s="147"/>
      <c r="I5" s="147"/>
      <c r="J5" s="147"/>
    </row>
    <row r="6" spans="1:10" ht="13.5" hidden="1">
      <c r="A6" s="9"/>
      <c r="B6" s="11" t="s">
        <v>124</v>
      </c>
      <c r="C6" s="12"/>
      <c r="D6" s="12"/>
      <c r="E6" s="12"/>
      <c r="F6" s="8"/>
      <c r="G6" s="8"/>
      <c r="H6" s="8"/>
      <c r="I6" s="8"/>
      <c r="J6" s="8"/>
    </row>
    <row r="7" spans="1:10" ht="12.75" customHeight="1" hidden="1">
      <c r="A7" s="9"/>
      <c r="B7" s="145" t="s">
        <v>123</v>
      </c>
      <c r="C7" s="145"/>
      <c r="D7" s="145"/>
      <c r="E7" s="145"/>
      <c r="F7" s="145"/>
      <c r="G7" s="145"/>
      <c r="H7" s="145"/>
      <c r="I7" s="145"/>
      <c r="J7" s="145"/>
    </row>
    <row r="8" spans="1:10" ht="12.75" hidden="1">
      <c r="A8" s="9"/>
      <c r="B8" s="145"/>
      <c r="C8" s="145"/>
      <c r="D8" s="145"/>
      <c r="E8" s="145"/>
      <c r="F8" s="145"/>
      <c r="G8" s="145"/>
      <c r="H8" s="145"/>
      <c r="I8" s="145"/>
      <c r="J8" s="145"/>
    </row>
    <row r="9" spans="1:10" ht="12.75" hidden="1">
      <c r="A9" s="9"/>
      <c r="B9" s="145"/>
      <c r="C9" s="145"/>
      <c r="D9" s="145"/>
      <c r="E9" s="145"/>
      <c r="F9" s="145"/>
      <c r="G9" s="145"/>
      <c r="H9" s="145"/>
      <c r="I9" s="145"/>
      <c r="J9" s="145"/>
    </row>
    <row r="10" spans="1:10" ht="12.75" hidden="1">
      <c r="A10" s="9"/>
      <c r="B10" s="145"/>
      <c r="C10" s="145"/>
      <c r="D10" s="145"/>
      <c r="E10" s="145"/>
      <c r="F10" s="145"/>
      <c r="G10" s="145"/>
      <c r="H10" s="145"/>
      <c r="I10" s="145"/>
      <c r="J10" s="145"/>
    </row>
    <row r="11" spans="1:10" ht="12.75" hidden="1">
      <c r="A11" s="9"/>
      <c r="B11" s="8"/>
      <c r="C11" s="8"/>
      <c r="D11" s="8"/>
      <c r="E11" s="8"/>
      <c r="F11" s="8"/>
      <c r="G11" s="8"/>
      <c r="H11" s="8"/>
      <c r="I11" s="8"/>
      <c r="J11" s="8"/>
    </row>
    <row r="12" spans="1:10" ht="12.75" customHeight="1" hidden="1">
      <c r="A12" s="9"/>
      <c r="B12" s="145" t="s">
        <v>126</v>
      </c>
      <c r="C12" s="145"/>
      <c r="D12" s="145"/>
      <c r="E12" s="145"/>
      <c r="F12" s="145"/>
      <c r="G12" s="145"/>
      <c r="H12" s="145"/>
      <c r="I12" s="145"/>
      <c r="J12" s="145"/>
    </row>
    <row r="13" spans="1:10" ht="12.75" hidden="1">
      <c r="A13" s="9"/>
      <c r="B13" s="145"/>
      <c r="C13" s="145"/>
      <c r="D13" s="145"/>
      <c r="E13" s="145"/>
      <c r="F13" s="145"/>
      <c r="G13" s="145"/>
      <c r="H13" s="145"/>
      <c r="I13" s="145"/>
      <c r="J13" s="145"/>
    </row>
    <row r="14" spans="1:10" ht="12.75" hidden="1">
      <c r="A14" s="9"/>
      <c r="B14" s="145"/>
      <c r="C14" s="145"/>
      <c r="D14" s="145"/>
      <c r="E14" s="145"/>
      <c r="F14" s="145"/>
      <c r="G14" s="145"/>
      <c r="H14" s="145"/>
      <c r="I14" s="145"/>
      <c r="J14" s="145"/>
    </row>
    <row r="15" spans="1:10" ht="12.75" customHeight="1" hidden="1">
      <c r="A15" s="9"/>
      <c r="B15" s="145" t="s">
        <v>127</v>
      </c>
      <c r="C15" s="145"/>
      <c r="D15" s="145"/>
      <c r="E15" s="145"/>
      <c r="F15" s="145"/>
      <c r="G15" s="145"/>
      <c r="H15" s="145"/>
      <c r="I15" s="145"/>
      <c r="J15" s="145"/>
    </row>
    <row r="16" spans="1:10" ht="12.75" hidden="1">
      <c r="A16" s="9"/>
      <c r="B16" s="145"/>
      <c r="C16" s="145"/>
      <c r="D16" s="145"/>
      <c r="E16" s="145"/>
      <c r="F16" s="145"/>
      <c r="G16" s="145"/>
      <c r="H16" s="145"/>
      <c r="I16" s="145"/>
      <c r="J16" s="145"/>
    </row>
    <row r="17" spans="1:10" ht="12.75">
      <c r="A17" s="9"/>
      <c r="B17" s="8"/>
      <c r="C17" s="8"/>
      <c r="D17" s="8"/>
      <c r="E17" s="8"/>
      <c r="F17" s="8"/>
      <c r="G17" s="8"/>
      <c r="H17" s="8"/>
      <c r="I17" s="8"/>
      <c r="J17" s="8"/>
    </row>
    <row r="18" spans="1:10" ht="12.75">
      <c r="A18" s="13" t="s">
        <v>41</v>
      </c>
      <c r="B18" s="14" t="s">
        <v>68</v>
      </c>
      <c r="C18" s="15"/>
      <c r="D18" s="15"/>
      <c r="E18" s="15"/>
      <c r="F18" s="15"/>
      <c r="G18" s="15"/>
      <c r="H18" s="15"/>
      <c r="I18" s="15"/>
      <c r="J18" s="15"/>
    </row>
    <row r="19" spans="2:10" ht="12.75">
      <c r="B19" s="145" t="s">
        <v>146</v>
      </c>
      <c r="C19" s="145"/>
      <c r="D19" s="145"/>
      <c r="E19" s="145"/>
      <c r="F19" s="145"/>
      <c r="G19" s="145"/>
      <c r="H19" s="145"/>
      <c r="I19" s="145"/>
      <c r="J19" s="145"/>
    </row>
    <row r="20" spans="2:10" ht="12.75" customHeight="1">
      <c r="B20" s="8"/>
      <c r="C20" s="8"/>
      <c r="D20" s="8"/>
      <c r="E20" s="8"/>
      <c r="F20" s="8"/>
      <c r="G20" s="8"/>
      <c r="H20" s="8"/>
      <c r="I20" s="8"/>
      <c r="J20" s="8"/>
    </row>
    <row r="21" spans="1:10" ht="12.75" customHeight="1">
      <c r="A21" s="5" t="s">
        <v>42</v>
      </c>
      <c r="B21" s="14" t="s">
        <v>69</v>
      </c>
      <c r="C21" s="15"/>
      <c r="D21" s="15"/>
      <c r="E21" s="15"/>
      <c r="F21" s="15"/>
      <c r="G21" s="15"/>
      <c r="H21" s="15"/>
      <c r="I21" s="15"/>
      <c r="J21" s="15"/>
    </row>
    <row r="22" spans="2:10" ht="12.75" customHeight="1">
      <c r="B22" s="145" t="s">
        <v>147</v>
      </c>
      <c r="C22" s="145"/>
      <c r="D22" s="145"/>
      <c r="E22" s="145"/>
      <c r="F22" s="145"/>
      <c r="G22" s="145"/>
      <c r="H22" s="145"/>
      <c r="I22" s="145"/>
      <c r="J22" s="145"/>
    </row>
    <row r="23" spans="1:10" ht="12.75">
      <c r="A23" s="9"/>
      <c r="B23" s="15"/>
      <c r="C23" s="15"/>
      <c r="D23" s="15"/>
      <c r="E23" s="15"/>
      <c r="F23" s="15"/>
      <c r="G23" s="15"/>
      <c r="H23" s="15"/>
      <c r="I23" s="15"/>
      <c r="J23" s="15"/>
    </row>
    <row r="24" spans="1:10" ht="12.75">
      <c r="A24" s="5" t="s">
        <v>43</v>
      </c>
      <c r="B24" s="16" t="s">
        <v>27</v>
      </c>
      <c r="C24" s="15"/>
      <c r="D24" s="15"/>
      <c r="E24" s="15"/>
      <c r="F24" s="15"/>
      <c r="G24" s="15"/>
      <c r="H24" s="15"/>
      <c r="I24" s="15"/>
      <c r="J24" s="15"/>
    </row>
    <row r="25" spans="2:10" ht="12.75" customHeight="1">
      <c r="B25" s="145" t="s">
        <v>137</v>
      </c>
      <c r="C25" s="145"/>
      <c r="D25" s="145"/>
      <c r="E25" s="145"/>
      <c r="F25" s="145"/>
      <c r="G25" s="145"/>
      <c r="H25" s="145"/>
      <c r="I25" s="145"/>
      <c r="J25" s="145"/>
    </row>
    <row r="26" spans="1:9" ht="12.75">
      <c r="A26" s="9"/>
      <c r="B26" s="8"/>
      <c r="C26" s="8"/>
      <c r="D26" s="8"/>
      <c r="E26" s="8"/>
      <c r="F26" s="17" t="s">
        <v>87</v>
      </c>
      <c r="G26" s="17"/>
      <c r="H26" s="148" t="s">
        <v>4</v>
      </c>
      <c r="I26" s="130"/>
    </row>
    <row r="27" spans="1:9" ht="12.75">
      <c r="A27" s="9"/>
      <c r="B27" s="8"/>
      <c r="C27" s="8"/>
      <c r="D27" s="8"/>
      <c r="E27" s="8"/>
      <c r="F27" s="102" t="s">
        <v>6</v>
      </c>
      <c r="G27" s="102" t="s">
        <v>88</v>
      </c>
      <c r="H27" s="102" t="s">
        <v>1</v>
      </c>
      <c r="I27" s="102" t="s">
        <v>2</v>
      </c>
    </row>
    <row r="28" spans="1:9" ht="12.75">
      <c r="A28" s="9"/>
      <c r="B28" s="8"/>
      <c r="C28" s="8"/>
      <c r="D28" s="8"/>
      <c r="E28" s="8"/>
      <c r="F28" s="102" t="s">
        <v>5</v>
      </c>
      <c r="G28" s="102" t="s">
        <v>5</v>
      </c>
      <c r="H28" s="102" t="s">
        <v>5</v>
      </c>
      <c r="I28" s="102" t="s">
        <v>8</v>
      </c>
    </row>
    <row r="29" spans="1:9" ht="12.75">
      <c r="A29" s="9"/>
      <c r="B29" s="8"/>
      <c r="C29" s="8"/>
      <c r="D29" s="8"/>
      <c r="E29" s="8"/>
      <c r="F29" s="102" t="s">
        <v>145</v>
      </c>
      <c r="G29" s="102" t="str">
        <f>+F29</f>
        <v>1st Quarter</v>
      </c>
      <c r="H29" s="102" t="s">
        <v>7</v>
      </c>
      <c r="I29" s="102" t="s">
        <v>9</v>
      </c>
    </row>
    <row r="30" spans="1:9" ht="12.75">
      <c r="A30" s="9"/>
      <c r="B30" s="8"/>
      <c r="C30" s="8"/>
      <c r="D30" s="8"/>
      <c r="E30" s="8"/>
      <c r="F30" s="103">
        <v>37346</v>
      </c>
      <c r="G30" s="103">
        <v>36981</v>
      </c>
      <c r="H30" s="103">
        <f>+F30</f>
        <v>37346</v>
      </c>
      <c r="I30" s="103">
        <f>+G30</f>
        <v>36981</v>
      </c>
    </row>
    <row r="31" spans="1:9" ht="12.75">
      <c r="A31" s="9"/>
      <c r="B31" s="8"/>
      <c r="C31" s="8"/>
      <c r="D31" s="8"/>
      <c r="E31" s="8"/>
      <c r="F31" s="102" t="s">
        <v>3</v>
      </c>
      <c r="G31" s="102" t="s">
        <v>3</v>
      </c>
      <c r="H31" s="102" t="s">
        <v>3</v>
      </c>
      <c r="I31" s="102" t="s">
        <v>3</v>
      </c>
    </row>
    <row r="32" spans="1:10" ht="12.75">
      <c r="A32" s="9"/>
      <c r="B32" s="21" t="s">
        <v>25</v>
      </c>
      <c r="C32" s="22"/>
      <c r="D32" s="22"/>
      <c r="E32" s="22"/>
      <c r="F32" s="23"/>
      <c r="G32" s="22"/>
      <c r="H32" s="24"/>
      <c r="I32" s="24"/>
      <c r="J32" s="8"/>
    </row>
    <row r="33" spans="1:9" ht="12.75">
      <c r="A33" s="9"/>
      <c r="B33" s="21" t="s">
        <v>16</v>
      </c>
      <c r="C33" s="25"/>
      <c r="D33" s="25"/>
      <c r="E33" s="25"/>
      <c r="F33" s="22">
        <f>+PL!C43</f>
        <v>7395</v>
      </c>
      <c r="G33" s="22">
        <f>+PL!E43</f>
        <v>9806</v>
      </c>
      <c r="H33" s="22">
        <f>+PL!F43</f>
        <v>7395</v>
      </c>
      <c r="I33" s="22">
        <f>+PL!G43</f>
        <v>9806</v>
      </c>
    </row>
    <row r="34" spans="1:9" ht="12.75">
      <c r="A34" s="9"/>
      <c r="B34" s="21"/>
      <c r="C34" s="25"/>
      <c r="D34" s="25"/>
      <c r="E34" s="25"/>
      <c r="F34" s="22"/>
      <c r="G34" s="22"/>
      <c r="H34" s="22"/>
      <c r="I34" s="22"/>
    </row>
    <row r="35" spans="1:9" ht="12.75">
      <c r="A35" s="9"/>
      <c r="B35" s="21" t="s">
        <v>27</v>
      </c>
      <c r="C35" s="25"/>
      <c r="D35" s="25"/>
      <c r="E35" s="25"/>
      <c r="F35" s="22">
        <v>-1983</v>
      </c>
      <c r="G35" s="22">
        <v>-2657</v>
      </c>
      <c r="H35" s="22">
        <v>-1983</v>
      </c>
      <c r="I35" s="22">
        <v>-6013</v>
      </c>
    </row>
    <row r="36" spans="1:10" ht="18.75" customHeight="1">
      <c r="A36" s="9"/>
      <c r="B36" s="107" t="s">
        <v>143</v>
      </c>
      <c r="C36" s="8"/>
      <c r="D36" s="8"/>
      <c r="E36" s="8"/>
      <c r="F36" s="106">
        <v>0.26815415821501015</v>
      </c>
      <c r="G36" s="106"/>
      <c r="H36" s="106">
        <v>0.26815415821501015</v>
      </c>
      <c r="I36" s="26"/>
      <c r="J36" s="8"/>
    </row>
    <row r="37" spans="1:10" ht="12.75">
      <c r="A37" s="9"/>
      <c r="B37" s="8"/>
      <c r="C37" s="8"/>
      <c r="D37" s="8"/>
      <c r="E37" s="8"/>
      <c r="F37" s="26"/>
      <c r="G37" s="26"/>
      <c r="H37" s="26"/>
      <c r="I37" s="26"/>
      <c r="J37" s="8"/>
    </row>
    <row r="38" spans="1:10" ht="12.75">
      <c r="A38" s="9"/>
      <c r="B38" s="145" t="s">
        <v>161</v>
      </c>
      <c r="C38" s="146"/>
      <c r="D38" s="146"/>
      <c r="E38" s="146"/>
      <c r="F38" s="146"/>
      <c r="G38" s="146"/>
      <c r="H38" s="146"/>
      <c r="I38" s="146"/>
      <c r="J38" s="146"/>
    </row>
    <row r="39" spans="1:10" ht="12.75">
      <c r="A39" s="9"/>
      <c r="B39" s="146"/>
      <c r="C39" s="146"/>
      <c r="D39" s="146"/>
      <c r="E39" s="146"/>
      <c r="F39" s="146"/>
      <c r="G39" s="146"/>
      <c r="H39" s="146"/>
      <c r="I39" s="146"/>
      <c r="J39" s="146"/>
    </row>
    <row r="40" spans="1:10" ht="12.75">
      <c r="A40" s="9"/>
      <c r="B40" s="8"/>
      <c r="C40" s="8"/>
      <c r="D40" s="8"/>
      <c r="E40" s="8"/>
      <c r="F40" s="8"/>
      <c r="G40" s="8"/>
      <c r="H40" s="8"/>
      <c r="I40" s="8"/>
      <c r="J40" s="8"/>
    </row>
    <row r="41" spans="1:10" ht="12.75">
      <c r="A41" s="5" t="s">
        <v>44</v>
      </c>
      <c r="B41" s="14" t="s">
        <v>99</v>
      </c>
      <c r="C41" s="15"/>
      <c r="D41" s="15"/>
      <c r="E41" s="15"/>
      <c r="F41" s="15"/>
      <c r="G41" s="15"/>
      <c r="H41" s="15"/>
      <c r="I41" s="15"/>
      <c r="J41" s="15"/>
    </row>
    <row r="42" spans="2:10" ht="12.75" customHeight="1">
      <c r="B42" s="149" t="s">
        <v>148</v>
      </c>
      <c r="C42" s="149"/>
      <c r="D42" s="149"/>
      <c r="E42" s="149"/>
      <c r="F42" s="149"/>
      <c r="G42" s="149"/>
      <c r="H42" s="149"/>
      <c r="I42" s="149"/>
      <c r="J42" s="149"/>
    </row>
    <row r="43" spans="1:10" ht="12.75">
      <c r="A43" s="9"/>
      <c r="B43" s="149"/>
      <c r="C43" s="149"/>
      <c r="D43" s="149"/>
      <c r="E43" s="149"/>
      <c r="F43" s="149"/>
      <c r="G43" s="149"/>
      <c r="H43" s="149"/>
      <c r="I43" s="149"/>
      <c r="J43" s="149"/>
    </row>
    <row r="44" spans="1:10" ht="12.75">
      <c r="A44" s="5" t="s">
        <v>45</v>
      </c>
      <c r="B44" s="28" t="s">
        <v>134</v>
      </c>
      <c r="C44" s="29"/>
      <c r="D44" s="29"/>
      <c r="E44" s="29"/>
      <c r="F44" s="29"/>
      <c r="G44" s="29"/>
      <c r="H44" s="29"/>
      <c r="I44" s="29"/>
      <c r="J44" s="29"/>
    </row>
    <row r="45" spans="2:10" ht="12.75" customHeight="1">
      <c r="B45" s="150" t="s">
        <v>135</v>
      </c>
      <c r="C45" s="151"/>
      <c r="D45" s="151"/>
      <c r="E45" s="151"/>
      <c r="F45" s="151"/>
      <c r="G45" s="151"/>
      <c r="H45" s="151"/>
      <c r="I45" s="151"/>
      <c r="J45" s="151"/>
    </row>
    <row r="46" spans="2:10" ht="12.75" customHeight="1">
      <c r="B46" s="152"/>
      <c r="C46" s="152"/>
      <c r="D46" s="152"/>
      <c r="E46" s="152"/>
      <c r="F46" s="152"/>
      <c r="G46" s="152"/>
      <c r="H46" s="152"/>
      <c r="I46" s="152"/>
      <c r="J46" s="152"/>
    </row>
    <row r="47" spans="2:10" ht="12.75" customHeight="1">
      <c r="B47" s="152"/>
      <c r="C47" s="152"/>
      <c r="D47" s="152"/>
      <c r="E47" s="152"/>
      <c r="F47" s="152"/>
      <c r="G47" s="152"/>
      <c r="H47" s="152"/>
      <c r="I47" s="152"/>
      <c r="J47" s="152"/>
    </row>
    <row r="48" spans="1:10" ht="12.75" customHeight="1">
      <c r="A48" s="5" t="s">
        <v>46</v>
      </c>
      <c r="B48" s="14" t="s">
        <v>70</v>
      </c>
      <c r="C48" s="15"/>
      <c r="D48" s="15"/>
      <c r="E48" s="15"/>
      <c r="F48" s="15"/>
      <c r="G48" s="15"/>
      <c r="H48" s="15"/>
      <c r="I48" s="15"/>
      <c r="J48" s="15"/>
    </row>
    <row r="49" spans="1:10" ht="12.75" customHeight="1">
      <c r="A49" s="7" t="s">
        <v>114</v>
      </c>
      <c r="B49" s="145" t="s">
        <v>149</v>
      </c>
      <c r="C49" s="145"/>
      <c r="D49" s="145"/>
      <c r="E49" s="145"/>
      <c r="F49" s="145"/>
      <c r="G49" s="145"/>
      <c r="H49" s="145"/>
      <c r="I49" s="145"/>
      <c r="J49" s="145"/>
    </row>
    <row r="50" spans="1:10" ht="12.75" customHeight="1">
      <c r="A50" s="9"/>
      <c r="B50" s="145"/>
      <c r="C50" s="145"/>
      <c r="D50" s="145"/>
      <c r="E50" s="145"/>
      <c r="F50" s="145"/>
      <c r="G50" s="145"/>
      <c r="H50" s="145"/>
      <c r="I50" s="145"/>
      <c r="J50" s="145"/>
    </row>
    <row r="51" spans="1:10" ht="6.75" customHeight="1">
      <c r="A51" s="9"/>
      <c r="B51" s="147"/>
      <c r="C51" s="147"/>
      <c r="D51" s="147"/>
      <c r="E51" s="147"/>
      <c r="F51" s="147"/>
      <c r="G51" s="147"/>
      <c r="H51" s="147"/>
      <c r="I51" s="147"/>
      <c r="J51" s="147"/>
    </row>
    <row r="52" spans="1:10" ht="12.75" customHeight="1">
      <c r="A52" s="9"/>
      <c r="B52" s="8"/>
      <c r="C52" s="8"/>
      <c r="D52" s="8"/>
      <c r="E52" s="8"/>
      <c r="F52" s="8"/>
      <c r="G52" s="30" t="s">
        <v>81</v>
      </c>
      <c r="H52" s="8"/>
      <c r="I52" s="8"/>
      <c r="J52" s="8"/>
    </row>
    <row r="53" spans="1:10" ht="12.75" customHeight="1" thickBot="1">
      <c r="A53" s="9"/>
      <c r="B53" s="12" t="s">
        <v>111</v>
      </c>
      <c r="C53" s="8"/>
      <c r="D53" s="8"/>
      <c r="E53" s="8"/>
      <c r="F53" s="8"/>
      <c r="G53" s="31">
        <v>3020</v>
      </c>
      <c r="H53" s="8"/>
      <c r="I53" s="8"/>
      <c r="J53" s="8"/>
    </row>
    <row r="54" spans="1:10" ht="6.75" customHeight="1" thickTop="1">
      <c r="A54" s="9"/>
      <c r="B54" s="12"/>
      <c r="C54" s="8"/>
      <c r="D54" s="8"/>
      <c r="E54" s="8"/>
      <c r="F54" s="8"/>
      <c r="G54" s="32"/>
      <c r="H54" s="8"/>
      <c r="I54" s="8"/>
      <c r="J54" s="8"/>
    </row>
    <row r="55" spans="1:10" ht="12.75" customHeight="1" thickBot="1">
      <c r="A55" s="9"/>
      <c r="B55" s="12" t="s">
        <v>112</v>
      </c>
      <c r="C55" s="8"/>
      <c r="D55" s="8"/>
      <c r="E55" s="8"/>
      <c r="F55" s="8"/>
      <c r="G55" s="31">
        <v>3338</v>
      </c>
      <c r="H55" s="8"/>
      <c r="I55" s="8"/>
      <c r="J55" s="8"/>
    </row>
    <row r="56" spans="1:10" ht="7.5" customHeight="1" thickTop="1">
      <c r="A56" s="9"/>
      <c r="B56" s="12"/>
      <c r="C56" s="8"/>
      <c r="D56" s="8"/>
      <c r="E56" s="8"/>
      <c r="F56" s="8"/>
      <c r="G56" s="32"/>
      <c r="H56" s="8"/>
      <c r="I56" s="8"/>
      <c r="J56" s="8"/>
    </row>
    <row r="57" spans="1:10" ht="12.75" customHeight="1" thickBot="1">
      <c r="A57" s="9"/>
      <c r="B57" s="12" t="s">
        <v>113</v>
      </c>
      <c r="C57" s="8"/>
      <c r="D57" s="8"/>
      <c r="E57" s="8"/>
      <c r="F57" s="8"/>
      <c r="G57" s="31">
        <v>317</v>
      </c>
      <c r="H57" s="8"/>
      <c r="I57" s="8"/>
      <c r="J57" s="8"/>
    </row>
    <row r="58" spans="1:10" ht="12.75" customHeight="1" thickTop="1">
      <c r="A58" s="9"/>
      <c r="B58" s="12"/>
      <c r="C58" s="8"/>
      <c r="D58" s="8"/>
      <c r="E58" s="8"/>
      <c r="F58" s="8"/>
      <c r="G58" s="8"/>
      <c r="H58" s="8"/>
      <c r="I58" s="8"/>
      <c r="J58" s="8"/>
    </row>
    <row r="59" spans="1:10" ht="12.75" customHeight="1">
      <c r="A59" s="7" t="s">
        <v>14</v>
      </c>
      <c r="B59" s="145" t="s">
        <v>150</v>
      </c>
      <c r="C59" s="145"/>
      <c r="D59" s="145"/>
      <c r="E59" s="145"/>
      <c r="F59" s="145"/>
      <c r="G59" s="145"/>
      <c r="H59" s="145"/>
      <c r="I59" s="145"/>
      <c r="J59" s="145"/>
    </row>
    <row r="60" spans="2:10" ht="12.75" customHeight="1">
      <c r="B60" s="145"/>
      <c r="C60" s="145"/>
      <c r="D60" s="145"/>
      <c r="E60" s="145"/>
      <c r="F60" s="145"/>
      <c r="G60" s="145"/>
      <c r="H60" s="145"/>
      <c r="I60" s="145"/>
      <c r="J60" s="145"/>
    </row>
    <row r="61" spans="2:10" ht="12.75" customHeight="1">
      <c r="B61" s="8"/>
      <c r="C61" s="8"/>
      <c r="D61" s="8"/>
      <c r="E61" s="8"/>
      <c r="F61" s="8"/>
      <c r="G61" s="30" t="s">
        <v>81</v>
      </c>
      <c r="H61" s="8"/>
      <c r="I61" s="8"/>
      <c r="J61" s="8"/>
    </row>
    <row r="62" spans="2:10" ht="12.75" customHeight="1" thickBot="1">
      <c r="B62" s="12" t="s">
        <v>115</v>
      </c>
      <c r="C62" s="8"/>
      <c r="D62" s="8"/>
      <c r="E62" s="8"/>
      <c r="F62" s="8"/>
      <c r="G62" s="31">
        <v>3771</v>
      </c>
      <c r="H62" s="8"/>
      <c r="I62" s="8"/>
      <c r="J62" s="8"/>
    </row>
    <row r="63" spans="2:10" ht="7.5" customHeight="1" thickTop="1">
      <c r="B63" s="12"/>
      <c r="C63" s="8"/>
      <c r="D63" s="8"/>
      <c r="E63" s="8"/>
      <c r="F63" s="8"/>
      <c r="G63" s="33" t="s">
        <v>132</v>
      </c>
      <c r="H63" s="8"/>
      <c r="I63" s="8"/>
      <c r="J63" s="8"/>
    </row>
    <row r="64" spans="2:10" ht="12.75" customHeight="1" thickBot="1">
      <c r="B64" s="12" t="s">
        <v>116</v>
      </c>
      <c r="C64" s="8"/>
      <c r="D64" s="8"/>
      <c r="E64" s="8"/>
      <c r="F64" s="8"/>
      <c r="G64" s="31">
        <f>3771-36</f>
        <v>3735</v>
      </c>
      <c r="H64" s="8"/>
      <c r="I64" s="8"/>
      <c r="J64" s="8"/>
    </row>
    <row r="65" spans="2:10" ht="6.75" customHeight="1" thickTop="1">
      <c r="B65" s="12"/>
      <c r="C65" s="8"/>
      <c r="D65" s="8"/>
      <c r="E65" s="8"/>
      <c r="F65" s="8"/>
      <c r="G65" s="33"/>
      <c r="H65" s="8"/>
      <c r="I65" s="8"/>
      <c r="J65" s="8"/>
    </row>
    <row r="66" spans="2:10" ht="12.75" customHeight="1" thickBot="1">
      <c r="B66" s="12" t="s">
        <v>117</v>
      </c>
      <c r="C66" s="8"/>
      <c r="D66" s="8"/>
      <c r="E66" s="8"/>
      <c r="F66" s="8"/>
      <c r="G66" s="31">
        <v>4019</v>
      </c>
      <c r="H66" s="8"/>
      <c r="I66" s="8"/>
      <c r="J66" s="8"/>
    </row>
    <row r="67" spans="2:10" ht="12.75" customHeight="1" thickTop="1">
      <c r="B67" s="12"/>
      <c r="C67" s="8"/>
      <c r="D67" s="8"/>
      <c r="E67" s="8"/>
      <c r="F67" s="8"/>
      <c r="G67" s="34"/>
      <c r="H67" s="8"/>
      <c r="I67" s="8"/>
      <c r="J67" s="8"/>
    </row>
    <row r="68" spans="1:10" ht="12.75" customHeight="1">
      <c r="A68" s="5" t="s">
        <v>47</v>
      </c>
      <c r="B68" s="14" t="s">
        <v>71</v>
      </c>
      <c r="C68" s="15"/>
      <c r="D68" s="15"/>
      <c r="E68" s="15"/>
      <c r="F68" s="15"/>
      <c r="G68" s="15"/>
      <c r="H68" s="15"/>
      <c r="I68" s="15"/>
      <c r="J68" s="15"/>
    </row>
    <row r="69" spans="2:10" ht="15.75" customHeight="1">
      <c r="B69" s="145" t="s">
        <v>151</v>
      </c>
      <c r="C69" s="145"/>
      <c r="D69" s="145"/>
      <c r="E69" s="145"/>
      <c r="F69" s="145"/>
      <c r="G69" s="145"/>
      <c r="H69" s="145"/>
      <c r="I69" s="145"/>
      <c r="J69" s="145"/>
    </row>
    <row r="70" spans="2:10" ht="14.25" customHeight="1">
      <c r="B70" s="153"/>
      <c r="C70" s="153"/>
      <c r="D70" s="153"/>
      <c r="E70" s="153"/>
      <c r="F70" s="153"/>
      <c r="G70" s="153"/>
      <c r="H70" s="153"/>
      <c r="I70" s="153"/>
      <c r="J70" s="153"/>
    </row>
    <row r="71" spans="1:10" ht="12.75">
      <c r="A71" s="5" t="s">
        <v>48</v>
      </c>
      <c r="B71" s="14" t="s">
        <v>72</v>
      </c>
      <c r="C71" s="15"/>
      <c r="D71" s="15"/>
      <c r="E71" s="15"/>
      <c r="F71" s="15"/>
      <c r="G71" s="15"/>
      <c r="H71" s="15"/>
      <c r="I71" s="15"/>
      <c r="J71" s="15"/>
    </row>
    <row r="72" spans="1:10" ht="26.25" customHeight="1">
      <c r="A72" s="5"/>
      <c r="B72" s="153" t="s">
        <v>155</v>
      </c>
      <c r="C72" s="146"/>
      <c r="D72" s="146"/>
      <c r="E72" s="146"/>
      <c r="F72" s="146"/>
      <c r="G72" s="146"/>
      <c r="H72" s="146"/>
      <c r="I72" s="146"/>
      <c r="J72" s="146"/>
    </row>
    <row r="73" spans="1:10" ht="12.75" customHeight="1">
      <c r="A73" s="9"/>
      <c r="B73" s="8"/>
      <c r="C73" s="8"/>
      <c r="D73" s="8"/>
      <c r="E73" s="8"/>
      <c r="F73" s="8"/>
      <c r="G73" s="8"/>
      <c r="H73" s="8"/>
      <c r="I73" s="8"/>
      <c r="J73" s="8"/>
    </row>
    <row r="74" spans="1:10" ht="12.75">
      <c r="A74" s="5" t="s">
        <v>49</v>
      </c>
      <c r="B74" s="154" t="s">
        <v>50</v>
      </c>
      <c r="C74" s="154"/>
      <c r="D74" s="154"/>
      <c r="E74" s="154"/>
      <c r="F74" s="154"/>
      <c r="G74" s="154"/>
      <c r="H74" s="154"/>
      <c r="I74" s="154"/>
      <c r="J74" s="154"/>
    </row>
    <row r="75" spans="1:10" ht="12.75">
      <c r="A75" s="9"/>
      <c r="B75" s="149" t="s">
        <v>118</v>
      </c>
      <c r="C75" s="149"/>
      <c r="D75" s="149"/>
      <c r="E75" s="149"/>
      <c r="F75" s="149"/>
      <c r="G75" s="149"/>
      <c r="H75" s="149"/>
      <c r="I75" s="149"/>
      <c r="J75" s="149"/>
    </row>
    <row r="76" spans="1:10" ht="13.5">
      <c r="A76" s="36"/>
      <c r="B76" s="37"/>
      <c r="C76" s="37"/>
      <c r="D76" s="37"/>
      <c r="E76" s="37"/>
      <c r="F76" s="37"/>
      <c r="G76" s="37"/>
      <c r="H76" s="37"/>
      <c r="I76" s="37"/>
      <c r="J76" s="37"/>
    </row>
    <row r="77" spans="1:10" ht="12.75">
      <c r="A77" s="5" t="s">
        <v>51</v>
      </c>
      <c r="B77" s="155" t="s">
        <v>122</v>
      </c>
      <c r="C77" s="147"/>
      <c r="D77" s="147"/>
      <c r="E77" s="147"/>
      <c r="F77" s="147"/>
      <c r="G77" s="147"/>
      <c r="H77" s="147"/>
      <c r="I77" s="147"/>
      <c r="J77" s="147"/>
    </row>
    <row r="78" spans="1:10" ht="12.75">
      <c r="A78" s="5"/>
      <c r="B78" s="147"/>
      <c r="C78" s="147"/>
      <c r="D78" s="147"/>
      <c r="E78" s="147"/>
      <c r="F78" s="147"/>
      <c r="G78" s="147"/>
      <c r="H78" s="147"/>
      <c r="I78" s="147"/>
      <c r="J78" s="147"/>
    </row>
    <row r="79" spans="2:10" ht="12.75" customHeight="1">
      <c r="B79" s="145" t="s">
        <v>163</v>
      </c>
      <c r="C79" s="145"/>
      <c r="D79" s="145"/>
      <c r="E79" s="145"/>
      <c r="F79" s="145"/>
      <c r="G79" s="145"/>
      <c r="H79" s="145"/>
      <c r="I79" s="145"/>
      <c r="J79" s="145"/>
    </row>
    <row r="80" spans="1:10" ht="12.75">
      <c r="A80" s="9"/>
      <c r="B80" s="145"/>
      <c r="C80" s="145"/>
      <c r="D80" s="145"/>
      <c r="E80" s="145"/>
      <c r="F80" s="145"/>
      <c r="G80" s="145"/>
      <c r="H80" s="145"/>
      <c r="I80" s="145"/>
      <c r="J80" s="145"/>
    </row>
    <row r="81" spans="1:10" ht="7.5" customHeight="1">
      <c r="A81" s="9"/>
      <c r="B81" s="145"/>
      <c r="C81" s="145"/>
      <c r="D81" s="145"/>
      <c r="E81" s="145"/>
      <c r="F81" s="145"/>
      <c r="G81" s="145"/>
      <c r="H81" s="145"/>
      <c r="I81" s="145"/>
      <c r="J81" s="145"/>
    </row>
    <row r="82" spans="1:10" ht="44.25" customHeight="1">
      <c r="A82" s="9"/>
      <c r="B82" s="145" t="s">
        <v>203</v>
      </c>
      <c r="C82" s="145"/>
      <c r="D82" s="145"/>
      <c r="E82" s="145"/>
      <c r="F82" s="145"/>
      <c r="G82" s="145"/>
      <c r="H82" s="145"/>
      <c r="I82" s="145"/>
      <c r="J82" s="145"/>
    </row>
    <row r="83" spans="1:10" ht="12.75">
      <c r="A83" s="9"/>
      <c r="B83" s="8"/>
      <c r="C83" s="8"/>
      <c r="D83" s="8"/>
      <c r="E83" s="8"/>
      <c r="F83" s="8"/>
      <c r="G83" s="8"/>
      <c r="H83" s="8"/>
      <c r="I83" s="8"/>
      <c r="J83" s="8"/>
    </row>
    <row r="84" spans="1:10" ht="12.75">
      <c r="A84" s="5" t="s">
        <v>52</v>
      </c>
      <c r="B84" s="14" t="s">
        <v>73</v>
      </c>
      <c r="C84" s="15"/>
      <c r="D84" s="15"/>
      <c r="E84" s="15"/>
      <c r="F84" s="15"/>
      <c r="G84" s="15"/>
      <c r="H84" s="15"/>
      <c r="I84" s="15"/>
      <c r="J84" s="15"/>
    </row>
    <row r="85" spans="2:10" ht="12.75" customHeight="1">
      <c r="B85" s="145" t="s">
        <v>152</v>
      </c>
      <c r="C85" s="145"/>
      <c r="D85" s="145"/>
      <c r="E85" s="145"/>
      <c r="F85" s="145"/>
      <c r="G85" s="145"/>
      <c r="H85" s="145"/>
      <c r="I85" s="145"/>
      <c r="J85" s="145"/>
    </row>
    <row r="86" spans="1:10" ht="3.75" customHeight="1">
      <c r="A86" s="9"/>
      <c r="B86" s="145"/>
      <c r="C86" s="145"/>
      <c r="D86" s="145"/>
      <c r="E86" s="145"/>
      <c r="F86" s="145"/>
      <c r="G86" s="145"/>
      <c r="H86" s="145"/>
      <c r="I86" s="145"/>
      <c r="J86" s="145"/>
    </row>
    <row r="87" spans="1:10" ht="12.75">
      <c r="A87" s="9"/>
      <c r="B87" s="15"/>
      <c r="C87" s="15"/>
      <c r="D87" s="15"/>
      <c r="E87" s="15"/>
      <c r="F87" s="15"/>
      <c r="G87" s="15"/>
      <c r="H87" s="15"/>
      <c r="I87" s="15"/>
      <c r="J87" s="15"/>
    </row>
    <row r="88" spans="1:10" ht="12.75">
      <c r="A88" s="5" t="s">
        <v>53</v>
      </c>
      <c r="B88" s="156" t="s">
        <v>82</v>
      </c>
      <c r="C88" s="156"/>
      <c r="D88" s="156"/>
      <c r="E88" s="156"/>
      <c r="F88" s="156"/>
      <c r="G88" s="156"/>
      <c r="H88" s="156"/>
      <c r="I88" s="156"/>
      <c r="J88" s="156"/>
    </row>
    <row r="89" spans="1:10" ht="12.75">
      <c r="A89" s="9"/>
      <c r="B89" s="145" t="s">
        <v>156</v>
      </c>
      <c r="C89" s="145"/>
      <c r="D89" s="145"/>
      <c r="E89" s="145"/>
      <c r="F89" s="145"/>
      <c r="G89" s="145"/>
      <c r="H89" s="145"/>
      <c r="I89" s="145"/>
      <c r="J89" s="145"/>
    </row>
    <row r="90" spans="1:10" ht="12.75">
      <c r="A90" s="9"/>
      <c r="B90" s="145"/>
      <c r="C90" s="145"/>
      <c r="D90" s="145"/>
      <c r="E90" s="145"/>
      <c r="F90" s="145"/>
      <c r="G90" s="145"/>
      <c r="H90" s="145"/>
      <c r="I90" s="145"/>
      <c r="J90" s="145"/>
    </row>
    <row r="91" spans="1:10" ht="12.75" customHeight="1">
      <c r="A91" s="9"/>
      <c r="B91" s="145"/>
      <c r="C91" s="145"/>
      <c r="D91" s="145"/>
      <c r="E91" s="145"/>
      <c r="F91" s="145"/>
      <c r="G91" s="145"/>
      <c r="H91" s="145"/>
      <c r="I91" s="145"/>
      <c r="J91" s="145"/>
    </row>
    <row r="92" spans="1:10" ht="12.75" customHeight="1">
      <c r="A92" s="9"/>
      <c r="B92" s="15"/>
      <c r="C92" s="15"/>
      <c r="D92" s="15"/>
      <c r="E92" s="15"/>
      <c r="F92" s="30" t="s">
        <v>81</v>
      </c>
      <c r="G92" s="15"/>
      <c r="H92" s="15"/>
      <c r="I92" s="15"/>
      <c r="J92" s="15"/>
    </row>
    <row r="93" spans="1:10" ht="12.75" customHeight="1">
      <c r="A93" s="9"/>
      <c r="B93" s="157" t="s">
        <v>101</v>
      </c>
      <c r="C93" s="157"/>
      <c r="D93" s="158"/>
      <c r="E93" s="158"/>
      <c r="F93" s="108"/>
      <c r="G93" s="15"/>
      <c r="H93" s="15"/>
      <c r="I93" s="15"/>
      <c r="J93" s="15"/>
    </row>
    <row r="94" spans="1:10" ht="14.25" customHeight="1" thickBot="1">
      <c r="A94" s="9"/>
      <c r="B94" s="149" t="s">
        <v>103</v>
      </c>
      <c r="C94" s="149"/>
      <c r="D94" s="146"/>
      <c r="E94" s="146"/>
      <c r="F94" s="109">
        <v>616</v>
      </c>
      <c r="G94" s="159"/>
      <c r="H94" s="149"/>
      <c r="I94" s="149"/>
      <c r="J94" s="15"/>
    </row>
    <row r="95" spans="1:10" ht="7.5" customHeight="1" thickTop="1">
      <c r="A95" s="9"/>
      <c r="B95" s="15"/>
      <c r="C95" s="15"/>
      <c r="D95" s="27"/>
      <c r="E95" s="27"/>
      <c r="F95" s="108"/>
      <c r="G95" s="15"/>
      <c r="H95" s="15"/>
      <c r="I95" s="15"/>
      <c r="J95" s="15"/>
    </row>
    <row r="96" spans="1:10" ht="12.75" customHeight="1">
      <c r="A96" s="9"/>
      <c r="B96" s="157" t="s">
        <v>102</v>
      </c>
      <c r="C96" s="157"/>
      <c r="D96" s="158"/>
      <c r="E96" s="158"/>
      <c r="F96" s="108"/>
      <c r="G96" s="15"/>
      <c r="H96" s="15"/>
      <c r="I96" s="15"/>
      <c r="J96" s="15"/>
    </row>
    <row r="97" spans="1:10" ht="12.75" customHeight="1" thickBot="1">
      <c r="A97" s="9"/>
      <c r="B97" s="149" t="s">
        <v>100</v>
      </c>
      <c r="C97" s="149"/>
      <c r="D97" s="146"/>
      <c r="E97" s="146"/>
      <c r="F97" s="109">
        <v>1770</v>
      </c>
      <c r="G97" s="159"/>
      <c r="H97" s="149"/>
      <c r="I97" s="149"/>
      <c r="J97" s="16"/>
    </row>
    <row r="98" spans="1:10" ht="12.75" customHeight="1" thickTop="1">
      <c r="A98" s="9"/>
      <c r="B98" s="15"/>
      <c r="C98" s="15"/>
      <c r="D98" s="27"/>
      <c r="E98" s="27"/>
      <c r="F98" s="38"/>
      <c r="G98" s="18"/>
      <c r="H98" s="15"/>
      <c r="I98" s="15"/>
      <c r="J98" s="16"/>
    </row>
    <row r="99" spans="1:10" ht="12.75">
      <c r="A99" s="5" t="s">
        <v>54</v>
      </c>
      <c r="B99" s="156" t="s">
        <v>65</v>
      </c>
      <c r="C99" s="156"/>
      <c r="D99" s="156"/>
      <c r="E99" s="156"/>
      <c r="F99" s="156"/>
      <c r="G99" s="156"/>
      <c r="H99" s="156"/>
      <c r="I99" s="156"/>
      <c r="J99" s="156"/>
    </row>
    <row r="100" spans="2:10" ht="12.75">
      <c r="B100" s="145" t="s">
        <v>157</v>
      </c>
      <c r="C100" s="145"/>
      <c r="D100" s="145"/>
      <c r="E100" s="145"/>
      <c r="F100" s="145"/>
      <c r="G100" s="145"/>
      <c r="H100" s="145"/>
      <c r="I100" s="145"/>
      <c r="J100" s="145"/>
    </row>
    <row r="101" spans="1:10" ht="12.75">
      <c r="A101" s="9"/>
      <c r="B101" s="145"/>
      <c r="C101" s="145"/>
      <c r="D101" s="145"/>
      <c r="E101" s="145"/>
      <c r="F101" s="145"/>
      <c r="G101" s="145"/>
      <c r="H101" s="145"/>
      <c r="I101" s="145"/>
      <c r="J101" s="145"/>
    </row>
    <row r="102" spans="1:10" ht="12.75">
      <c r="A102" s="9"/>
      <c r="B102" s="8"/>
      <c r="C102" s="8"/>
      <c r="D102" s="8"/>
      <c r="E102" s="8"/>
      <c r="F102" s="8"/>
      <c r="G102" s="8"/>
      <c r="H102" s="8"/>
      <c r="I102" s="8"/>
      <c r="J102" s="8"/>
    </row>
    <row r="103" spans="1:10" ht="12.75">
      <c r="A103" s="5" t="s">
        <v>55</v>
      </c>
      <c r="B103" s="160" t="s">
        <v>66</v>
      </c>
      <c r="C103" s="160"/>
      <c r="D103" s="160"/>
      <c r="E103" s="160"/>
      <c r="F103" s="160"/>
      <c r="G103" s="160"/>
      <c r="H103" s="160"/>
      <c r="I103" s="160"/>
      <c r="J103" s="160"/>
    </row>
    <row r="104" spans="2:10" ht="12.75">
      <c r="B104" s="145" t="s">
        <v>158</v>
      </c>
      <c r="C104" s="145"/>
      <c r="D104" s="145"/>
      <c r="E104" s="145"/>
      <c r="F104" s="145"/>
      <c r="G104" s="145"/>
      <c r="H104" s="145"/>
      <c r="I104" s="145"/>
      <c r="J104" s="145"/>
    </row>
    <row r="105" spans="1:10" ht="12.75">
      <c r="A105" s="9"/>
      <c r="B105" s="145"/>
      <c r="C105" s="145"/>
      <c r="D105" s="145"/>
      <c r="E105" s="145"/>
      <c r="F105" s="145"/>
      <c r="G105" s="145"/>
      <c r="H105" s="145"/>
      <c r="I105" s="145"/>
      <c r="J105" s="145"/>
    </row>
    <row r="106" spans="1:10" ht="12.75">
      <c r="A106" s="9"/>
      <c r="B106" s="15"/>
      <c r="C106" s="15"/>
      <c r="D106" s="15"/>
      <c r="E106" s="15"/>
      <c r="F106" s="15"/>
      <c r="G106" s="15"/>
      <c r="H106" s="15"/>
      <c r="I106" s="15"/>
      <c r="J106" s="15"/>
    </row>
    <row r="107" spans="1:2" ht="12.75">
      <c r="A107" s="5" t="s">
        <v>60</v>
      </c>
      <c r="B107" s="6" t="s">
        <v>38</v>
      </c>
    </row>
    <row r="108" spans="1:10" ht="26.25" customHeight="1">
      <c r="A108" s="9"/>
      <c r="B108" s="39" t="s">
        <v>106</v>
      </c>
      <c r="C108" s="40"/>
      <c r="D108" s="40"/>
      <c r="E108" s="40"/>
      <c r="F108" s="41"/>
      <c r="G108" s="41"/>
      <c r="H108" s="104" t="s">
        <v>153</v>
      </c>
      <c r="I108" s="104" t="s">
        <v>120</v>
      </c>
      <c r="J108" s="104" t="s">
        <v>104</v>
      </c>
    </row>
    <row r="109" spans="1:10" ht="12.75">
      <c r="A109" s="9"/>
      <c r="B109" s="42" t="s">
        <v>159</v>
      </c>
      <c r="C109" s="40"/>
      <c r="D109" s="40"/>
      <c r="E109" s="40"/>
      <c r="F109" s="41"/>
      <c r="G109" s="41"/>
      <c r="H109" s="104" t="s">
        <v>81</v>
      </c>
      <c r="I109" s="104" t="s">
        <v>81</v>
      </c>
      <c r="J109" s="104" t="s">
        <v>81</v>
      </c>
    </row>
    <row r="110" spans="1:10" ht="12.75" customHeight="1">
      <c r="A110" s="9"/>
      <c r="B110" s="43" t="s">
        <v>109</v>
      </c>
      <c r="C110" s="44"/>
      <c r="D110" s="44"/>
      <c r="E110" s="44"/>
      <c r="F110" s="41"/>
      <c r="G110" s="41"/>
      <c r="H110" s="45">
        <f>PL!F19-H114-H111-H112</f>
        <v>76628.70306848</v>
      </c>
      <c r="I110" s="45">
        <f>+I113-I111-I112</f>
        <v>6506</v>
      </c>
      <c r="J110" s="45">
        <f>+J113-J111-J112</f>
        <v>500028</v>
      </c>
    </row>
    <row r="111" spans="1:10" ht="12.75" customHeight="1">
      <c r="A111" s="9"/>
      <c r="B111" s="43" t="s">
        <v>105</v>
      </c>
      <c r="C111" s="40"/>
      <c r="D111" s="40"/>
      <c r="E111" s="40"/>
      <c r="F111" s="41"/>
      <c r="G111" s="41"/>
      <c r="H111" s="46">
        <v>964</v>
      </c>
      <c r="I111" s="46">
        <v>620</v>
      </c>
      <c r="J111" s="46">
        <v>32973</v>
      </c>
    </row>
    <row r="112" spans="1:10" ht="12.75">
      <c r="A112" s="9"/>
      <c r="B112" s="25" t="s">
        <v>125</v>
      </c>
      <c r="H112" s="47">
        <v>3351</v>
      </c>
      <c r="I112" s="47">
        <v>269</v>
      </c>
      <c r="J112" s="47">
        <v>18878</v>
      </c>
    </row>
    <row r="113" spans="1:10" ht="12.75">
      <c r="A113" s="9"/>
      <c r="B113" s="40"/>
      <c r="C113" s="40"/>
      <c r="D113" s="40"/>
      <c r="E113" s="40"/>
      <c r="F113" s="48"/>
      <c r="G113" s="48"/>
      <c r="H113" s="46">
        <f>SUM(H110:H112)</f>
        <v>80943.70306848</v>
      </c>
      <c r="I113" s="46">
        <f>+PL!F43</f>
        <v>7395</v>
      </c>
      <c r="J113" s="46">
        <f>+'BS'!B31</f>
        <v>551879</v>
      </c>
    </row>
    <row r="114" spans="1:10" ht="12.75">
      <c r="A114" s="9"/>
      <c r="B114" s="43" t="s">
        <v>128</v>
      </c>
      <c r="C114" s="40"/>
      <c r="D114" s="40"/>
      <c r="E114" s="40"/>
      <c r="F114" s="48"/>
      <c r="G114" s="48"/>
      <c r="H114" s="46">
        <f>-(13698923+26663032)/1000*0.0744*0.24</f>
        <v>-720.70306848</v>
      </c>
      <c r="I114" s="46">
        <v>0</v>
      </c>
      <c r="J114" s="46">
        <v>0</v>
      </c>
    </row>
    <row r="115" spans="1:10" ht="13.5" thickBot="1">
      <c r="A115" s="9"/>
      <c r="B115" s="43"/>
      <c r="C115" s="40"/>
      <c r="D115" s="40"/>
      <c r="E115" s="40"/>
      <c r="F115" s="48"/>
      <c r="G115" s="48"/>
      <c r="H115" s="49">
        <f>SUM(H113:H114)</f>
        <v>80223</v>
      </c>
      <c r="I115" s="49">
        <f>SUM(I113)</f>
        <v>7395</v>
      </c>
      <c r="J115" s="49">
        <f>SUM(J113:J114)</f>
        <v>551879</v>
      </c>
    </row>
    <row r="116" spans="1:10" ht="13.5" thickTop="1">
      <c r="A116" s="9"/>
      <c r="B116" s="43"/>
      <c r="C116" s="40"/>
      <c r="D116" s="40"/>
      <c r="E116" s="40"/>
      <c r="F116" s="48"/>
      <c r="G116" s="48"/>
      <c r="H116" s="48"/>
      <c r="I116" s="48"/>
      <c r="J116" s="48"/>
    </row>
    <row r="117" spans="1:10" ht="24.75" customHeight="1">
      <c r="A117" s="9"/>
      <c r="B117" s="50" t="s">
        <v>107</v>
      </c>
      <c r="C117" s="39"/>
      <c r="D117" s="39"/>
      <c r="E117" s="40"/>
      <c r="F117" s="41"/>
      <c r="G117" s="41"/>
      <c r="H117" s="104" t="str">
        <f>+H108</f>
        <v>Operating Revenue</v>
      </c>
      <c r="I117" s="104" t="s">
        <v>120</v>
      </c>
      <c r="J117" s="104" t="s">
        <v>104</v>
      </c>
    </row>
    <row r="118" spans="1:10" ht="12.75">
      <c r="A118" s="9"/>
      <c r="B118" s="42" t="str">
        <f>+B109</f>
        <v>As at 31 March 2002</v>
      </c>
      <c r="C118" s="40"/>
      <c r="D118" s="40"/>
      <c r="E118" s="40"/>
      <c r="F118" s="41"/>
      <c r="G118" s="41"/>
      <c r="H118" s="104" t="s">
        <v>81</v>
      </c>
      <c r="I118" s="104" t="s">
        <v>81</v>
      </c>
      <c r="J118" s="104" t="s">
        <v>81</v>
      </c>
    </row>
    <row r="119" spans="1:10" ht="12.75">
      <c r="A119" s="9"/>
      <c r="B119" s="43" t="s">
        <v>108</v>
      </c>
      <c r="C119" s="40"/>
      <c r="D119" s="40"/>
      <c r="E119" s="40"/>
      <c r="F119" s="48"/>
      <c r="G119" s="48"/>
      <c r="H119" s="45">
        <f>+H121-H120</f>
        <v>67544.70306848</v>
      </c>
      <c r="I119" s="45">
        <f>+I121-I120</f>
        <v>5341</v>
      </c>
      <c r="J119" s="45">
        <f>+J115-J120</f>
        <v>475352</v>
      </c>
    </row>
    <row r="120" spans="1:10" ht="12.75">
      <c r="A120" s="9"/>
      <c r="B120" s="43" t="s">
        <v>110</v>
      </c>
      <c r="C120" s="40"/>
      <c r="D120" s="40"/>
      <c r="E120" s="40"/>
      <c r="F120" s="48"/>
      <c r="G120" s="48"/>
      <c r="H120" s="47">
        <v>13399</v>
      </c>
      <c r="I120" s="47">
        <v>2054</v>
      </c>
      <c r="J120" s="47">
        <v>76527</v>
      </c>
    </row>
    <row r="121" spans="1:10" ht="12.75">
      <c r="A121" s="9"/>
      <c r="B121" s="40"/>
      <c r="C121" s="40"/>
      <c r="D121" s="40"/>
      <c r="E121" s="40"/>
      <c r="F121" s="48"/>
      <c r="G121" s="48"/>
      <c r="H121" s="46">
        <f>+H123-H122</f>
        <v>80943.70306848</v>
      </c>
      <c r="I121" s="46">
        <f>+I115</f>
        <v>7395</v>
      </c>
      <c r="J121" s="46">
        <f>+J115</f>
        <v>551879</v>
      </c>
    </row>
    <row r="122" spans="1:10" ht="12.75">
      <c r="A122" s="9"/>
      <c r="B122" s="43" t="s">
        <v>128</v>
      </c>
      <c r="C122" s="40"/>
      <c r="D122" s="40"/>
      <c r="E122" s="40"/>
      <c r="F122" s="48"/>
      <c r="G122" s="48"/>
      <c r="H122" s="46">
        <f>+H114</f>
        <v>-720.70306848</v>
      </c>
      <c r="I122" s="46">
        <v>0</v>
      </c>
      <c r="J122" s="46">
        <v>0</v>
      </c>
    </row>
    <row r="123" spans="1:10" ht="13.5" thickBot="1">
      <c r="A123" s="9"/>
      <c r="B123" s="25"/>
      <c r="C123" s="40"/>
      <c r="D123" s="40"/>
      <c r="E123" s="40"/>
      <c r="F123" s="48"/>
      <c r="G123" s="48"/>
      <c r="H123" s="49">
        <f>+H115</f>
        <v>80223</v>
      </c>
      <c r="I123" s="49">
        <f>+I121</f>
        <v>7395</v>
      </c>
      <c r="J123" s="49">
        <f>SUM(J121)</f>
        <v>551879</v>
      </c>
    </row>
    <row r="124" spans="1:10" ht="13.5" thickTop="1">
      <c r="A124" s="9"/>
      <c r="B124" s="12"/>
      <c r="C124" s="8"/>
      <c r="D124" s="8"/>
      <c r="E124" s="8"/>
      <c r="F124" s="48"/>
      <c r="G124" s="48"/>
      <c r="H124" s="48"/>
      <c r="I124" s="48"/>
      <c r="J124" s="48"/>
    </row>
    <row r="125" spans="1:10" ht="12.75" customHeight="1">
      <c r="A125" s="5" t="s">
        <v>59</v>
      </c>
      <c r="B125" s="155" t="s">
        <v>62</v>
      </c>
      <c r="C125" s="155"/>
      <c r="D125" s="155"/>
      <c r="E125" s="155"/>
      <c r="F125" s="155"/>
      <c r="G125" s="155"/>
      <c r="H125" s="155"/>
      <c r="I125" s="155"/>
      <c r="J125" s="155"/>
    </row>
    <row r="126" spans="1:10" ht="12.75">
      <c r="A126" s="5"/>
      <c r="B126" s="155"/>
      <c r="C126" s="155"/>
      <c r="D126" s="155"/>
      <c r="E126" s="155"/>
      <c r="F126" s="155"/>
      <c r="G126" s="155"/>
      <c r="H126" s="155"/>
      <c r="I126" s="155"/>
      <c r="J126" s="155"/>
    </row>
    <row r="127" spans="1:10" ht="40.5" customHeight="1">
      <c r="A127" s="5"/>
      <c r="B127" s="145" t="s">
        <v>204</v>
      </c>
      <c r="C127" s="145"/>
      <c r="D127" s="145"/>
      <c r="E127" s="145"/>
      <c r="F127" s="145"/>
      <c r="G127" s="145"/>
      <c r="H127" s="145"/>
      <c r="I127" s="145"/>
      <c r="J127" s="145"/>
    </row>
    <row r="128" spans="1:10" ht="12.75">
      <c r="A128" s="5"/>
      <c r="B128" s="35"/>
      <c r="C128" s="35"/>
      <c r="D128" s="35"/>
      <c r="E128" s="35"/>
      <c r="F128" s="35"/>
      <c r="G128" s="35"/>
      <c r="H128" s="35"/>
      <c r="I128" s="35"/>
      <c r="J128" s="35"/>
    </row>
    <row r="129" spans="1:2" ht="12.75">
      <c r="A129" s="5" t="s">
        <v>63</v>
      </c>
      <c r="B129" s="6" t="s">
        <v>64</v>
      </c>
    </row>
    <row r="130" spans="1:10" ht="12.75" customHeight="1">
      <c r="A130" s="9"/>
      <c r="B130" s="145" t="s">
        <v>167</v>
      </c>
      <c r="C130" s="145"/>
      <c r="D130" s="145"/>
      <c r="E130" s="145"/>
      <c r="F130" s="145"/>
      <c r="G130" s="145"/>
      <c r="H130" s="145"/>
      <c r="I130" s="145"/>
      <c r="J130" s="145"/>
    </row>
    <row r="131" spans="1:10" ht="12.75">
      <c r="A131" s="9"/>
      <c r="B131" s="145"/>
      <c r="C131" s="145"/>
      <c r="D131" s="145"/>
      <c r="E131" s="145"/>
      <c r="F131" s="145"/>
      <c r="G131" s="145"/>
      <c r="H131" s="145"/>
      <c r="I131" s="145"/>
      <c r="J131" s="145"/>
    </row>
    <row r="132" spans="1:10" ht="12.75">
      <c r="A132" s="9"/>
      <c r="B132" s="147"/>
      <c r="C132" s="147"/>
      <c r="D132" s="147"/>
      <c r="E132" s="147"/>
      <c r="F132" s="147"/>
      <c r="G132" s="147"/>
      <c r="H132" s="147"/>
      <c r="I132" s="147"/>
      <c r="J132" s="147"/>
    </row>
    <row r="133" spans="1:10" ht="12.75">
      <c r="A133" s="9"/>
      <c r="B133" s="147"/>
      <c r="C133" s="147"/>
      <c r="D133" s="147"/>
      <c r="E133" s="147"/>
      <c r="F133" s="147"/>
      <c r="G133" s="147"/>
      <c r="H133" s="147"/>
      <c r="I133" s="147"/>
      <c r="J133" s="147"/>
    </row>
    <row r="134" spans="1:10" ht="4.5" customHeight="1">
      <c r="A134" s="9"/>
      <c r="B134" s="147"/>
      <c r="C134" s="147"/>
      <c r="D134" s="147"/>
      <c r="E134" s="147"/>
      <c r="F134" s="147"/>
      <c r="G134" s="147"/>
      <c r="H134" s="147"/>
      <c r="I134" s="147"/>
      <c r="J134" s="147"/>
    </row>
    <row r="135" spans="1:10" ht="12.75">
      <c r="A135" s="9"/>
      <c r="B135" s="10"/>
      <c r="C135" s="10"/>
      <c r="D135" s="10"/>
      <c r="E135" s="10"/>
      <c r="F135" s="10"/>
      <c r="G135" s="10"/>
      <c r="H135" s="10"/>
      <c r="I135" s="10"/>
      <c r="J135" s="10"/>
    </row>
    <row r="136" spans="1:2" ht="12.75">
      <c r="A136" s="5" t="s">
        <v>57</v>
      </c>
      <c r="B136" s="6" t="s">
        <v>58</v>
      </c>
    </row>
    <row r="137" spans="1:10" ht="12.75">
      <c r="A137" s="9"/>
      <c r="B137" s="164" t="s">
        <v>205</v>
      </c>
      <c r="C137" s="145"/>
      <c r="D137" s="145"/>
      <c r="E137" s="145"/>
      <c r="F137" s="145"/>
      <c r="G137" s="145"/>
      <c r="H137" s="145"/>
      <c r="I137" s="145"/>
      <c r="J137" s="145"/>
    </row>
    <row r="138" spans="1:10" ht="12.75">
      <c r="A138" s="9"/>
      <c r="B138" s="145"/>
      <c r="C138" s="145"/>
      <c r="D138" s="145"/>
      <c r="E138" s="145"/>
      <c r="F138" s="145"/>
      <c r="G138" s="145"/>
      <c r="H138" s="145"/>
      <c r="I138" s="145"/>
      <c r="J138" s="145"/>
    </row>
    <row r="139" spans="1:10" ht="30.75" customHeight="1">
      <c r="A139" s="9"/>
      <c r="B139" s="147"/>
      <c r="C139" s="147"/>
      <c r="D139" s="147"/>
      <c r="E139" s="147"/>
      <c r="F139" s="147"/>
      <c r="G139" s="147"/>
      <c r="H139" s="147"/>
      <c r="I139" s="147"/>
      <c r="J139" s="147"/>
    </row>
    <row r="140" spans="1:10" ht="12.75">
      <c r="A140" s="9"/>
      <c r="B140" s="10"/>
      <c r="C140" s="10"/>
      <c r="D140" s="10"/>
      <c r="E140" s="10"/>
      <c r="F140" s="10"/>
      <c r="G140" s="10"/>
      <c r="H140" s="10"/>
      <c r="I140" s="10"/>
      <c r="J140" s="10"/>
    </row>
    <row r="141" spans="1:10" ht="12.75">
      <c r="A141" s="5" t="s">
        <v>61</v>
      </c>
      <c r="B141" s="155" t="s">
        <v>119</v>
      </c>
      <c r="C141" s="155"/>
      <c r="D141" s="155"/>
      <c r="E141" s="155"/>
      <c r="F141" s="155"/>
      <c r="G141" s="155"/>
      <c r="H141" s="155"/>
      <c r="I141" s="155"/>
      <c r="J141" s="155"/>
    </row>
    <row r="142" spans="2:10" ht="12.75">
      <c r="B142" s="2" t="s">
        <v>130</v>
      </c>
      <c r="C142" s="51"/>
      <c r="D142" s="52"/>
      <c r="F142" s="53"/>
      <c r="G142" s="52"/>
      <c r="H142" s="52"/>
      <c r="I142" s="161"/>
      <c r="J142" s="162"/>
    </row>
    <row r="143" spans="3:10" ht="12.75">
      <c r="C143" s="51"/>
      <c r="D143" s="52"/>
      <c r="F143" s="53"/>
      <c r="G143" s="52"/>
      <c r="H143" s="52"/>
      <c r="I143" s="19"/>
      <c r="J143" s="20"/>
    </row>
    <row r="144" spans="3:10" ht="12.75" hidden="1">
      <c r="C144" s="51"/>
      <c r="D144" s="52"/>
      <c r="F144" s="53"/>
      <c r="G144" s="52"/>
      <c r="H144" s="52"/>
      <c r="I144" s="19"/>
      <c r="J144" s="20"/>
    </row>
    <row r="145" spans="3:10" ht="23.25" customHeight="1" hidden="1">
      <c r="C145" s="51"/>
      <c r="D145" s="52"/>
      <c r="F145" s="53"/>
      <c r="G145" s="52"/>
      <c r="H145" s="52"/>
      <c r="I145" s="19"/>
      <c r="J145" s="20"/>
    </row>
    <row r="146" spans="4:10" ht="12.75" hidden="1">
      <c r="D146" s="52"/>
      <c r="F146" s="53"/>
      <c r="G146" s="52"/>
      <c r="H146" s="52"/>
      <c r="I146" s="52"/>
      <c r="J146" s="54"/>
    </row>
    <row r="147" spans="1:2" ht="12.75">
      <c r="A147" s="5" t="s">
        <v>56</v>
      </c>
      <c r="B147" s="6" t="s">
        <v>129</v>
      </c>
    </row>
    <row r="148" spans="2:10" ht="15" customHeight="1">
      <c r="B148" s="163" t="s">
        <v>160</v>
      </c>
      <c r="C148" s="163"/>
      <c r="D148" s="163"/>
      <c r="E148" s="163"/>
      <c r="F148" s="163"/>
      <c r="G148" s="163"/>
      <c r="H148" s="163"/>
      <c r="I148" s="163"/>
      <c r="J148" s="163"/>
    </row>
    <row r="149" spans="2:10" ht="12.75">
      <c r="B149" s="55"/>
      <c r="C149" s="55"/>
      <c r="D149" s="55"/>
      <c r="E149" s="55"/>
      <c r="F149" s="55"/>
      <c r="G149" s="55"/>
      <c r="H149" s="55"/>
      <c r="I149" s="55"/>
      <c r="J149" s="55"/>
    </row>
    <row r="150" ht="12.75">
      <c r="J150" s="56" t="s">
        <v>83</v>
      </c>
    </row>
    <row r="151" spans="1:10" ht="12.75">
      <c r="A151" s="7" t="s">
        <v>86</v>
      </c>
      <c r="J151" s="52" t="s">
        <v>84</v>
      </c>
    </row>
    <row r="152" spans="1:10" ht="12.75">
      <c r="A152" s="144">
        <v>37397</v>
      </c>
      <c r="B152" s="144"/>
      <c r="J152" s="56" t="s">
        <v>85</v>
      </c>
    </row>
  </sheetData>
  <mergeCells count="43">
    <mergeCell ref="B148:J148"/>
    <mergeCell ref="B125:J126"/>
    <mergeCell ref="B127:J127"/>
    <mergeCell ref="B130:J134"/>
    <mergeCell ref="B137:J139"/>
    <mergeCell ref="B103:J103"/>
    <mergeCell ref="B104:J105"/>
    <mergeCell ref="B141:J141"/>
    <mergeCell ref="I142:J142"/>
    <mergeCell ref="B97:E97"/>
    <mergeCell ref="G97:I97"/>
    <mergeCell ref="B99:J99"/>
    <mergeCell ref="B100:J101"/>
    <mergeCell ref="B93:E93"/>
    <mergeCell ref="B94:E94"/>
    <mergeCell ref="G94:I94"/>
    <mergeCell ref="B96:E96"/>
    <mergeCell ref="B79:J81"/>
    <mergeCell ref="B85:J86"/>
    <mergeCell ref="B88:J88"/>
    <mergeCell ref="B89:J91"/>
    <mergeCell ref="B72:J72"/>
    <mergeCell ref="B74:J74"/>
    <mergeCell ref="B75:J75"/>
    <mergeCell ref="B77:J78"/>
    <mergeCell ref="B49:J51"/>
    <mergeCell ref="B59:J60"/>
    <mergeCell ref="B69:J69"/>
    <mergeCell ref="B70:J70"/>
    <mergeCell ref="H26:I26"/>
    <mergeCell ref="B42:J42"/>
    <mergeCell ref="B43:J43"/>
    <mergeCell ref="B45:J47"/>
    <mergeCell ref="A152:B152"/>
    <mergeCell ref="B82:J82"/>
    <mergeCell ref="B38:J39"/>
    <mergeCell ref="B4:J5"/>
    <mergeCell ref="B7:J10"/>
    <mergeCell ref="B12:J14"/>
    <mergeCell ref="B15:J16"/>
    <mergeCell ref="B19:J19"/>
    <mergeCell ref="B22:J22"/>
    <mergeCell ref="B25:J25"/>
  </mergeCells>
  <printOptions/>
  <pageMargins left="0.75" right="0.75" top="0.75" bottom="0.75" header="0.5" footer="0.5"/>
  <pageSetup fitToHeight="3"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Insurance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Jerneh Asia Berhad</dc:creator>
  <cp:keywords/>
  <dc:description/>
  <cp:lastModifiedBy>Kuok Brothers</cp:lastModifiedBy>
  <cp:lastPrinted>2002-05-21T10:07:17Z</cp:lastPrinted>
  <dcterms:created xsi:type="dcterms:W3CDTF">1999-07-23T01:48:28Z</dcterms:created>
  <dcterms:modified xsi:type="dcterms:W3CDTF">2002-05-21T10:09:39Z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